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4385" activeTab="1"/>
  </bookViews>
  <sheets>
    <sheet name="Cálculo Duração do Passivo" sheetId="1" r:id="rId1"/>
    <sheet name="Duração do Passivo" sheetId="2" r:id="rId2"/>
  </sheets>
  <externalReferences>
    <externalReference r:id="rId3"/>
  </externalReferences>
  <definedNames>
    <definedName name="_NC2">'[1]DADOS GERAIS'!$B$27</definedName>
    <definedName name="_R">'[1]DADOS Sistema'!$C$26</definedName>
    <definedName name="ANO">'[1]DADOS TÁBUAS'!$F$7</definedName>
    <definedName name="APORTE">'[1]DADOS GERAIS'!$B$28</definedName>
    <definedName name="ATIVO">'[1]DADOS GERAIS'!$B$13</definedName>
    <definedName name="ATIVOSOUTROS">'[1]DADOS GERAIS'!$B$21</definedName>
    <definedName name="AUXÍLIOS">'[1]Dados da Avaliação'!$G$26</definedName>
    <definedName name="BACBENEFGF">'[1]CADPREV - Compromissos'!$D$29</definedName>
    <definedName name="BACCONTRIBGF">'[1]CADPREV - Compromissos'!$D$39</definedName>
    <definedName name="CAPACIDADE">'[1]DADOS GERAIS'!$B$9</definedName>
    <definedName name="CE">'[1]Dados da Avaliação'!$G$30</definedName>
    <definedName name="COLUNAANO">'[1]DADOS TÁBUAS'!$B$10:$C$13</definedName>
    <definedName name="COLUNAVABF">'[1]VABF CONC'!$A$21:$B$91</definedName>
    <definedName name="COLUNAVASF">[1]VASF!$A$4:$B$64</definedName>
    <definedName name="COMPAREC">'[1]Resultados do Sistema'!$D$22</definedName>
    <definedName name="COMPEXTRA">'[1]Resultados do Sistema'!$H$7</definedName>
    <definedName name="CONTRAP">'[1]DADOS GERAIS'!$E$10</definedName>
    <definedName name="CONTREE">'[1]DADOS GERAIS'!$E$9</definedName>
    <definedName name="CONTRER">'[1]Dados da Avaliação'!$K$9</definedName>
    <definedName name="CONTRERIN">'[1]Dados da Avaliação'!$K$13</definedName>
    <definedName name="CONTRERPM">'[1]Dados da Avaliação'!$K$14</definedName>
    <definedName name="CONTRIBINATMENSAL">'[1]Contribuição Inativos'!$A$1:$HU$1</definedName>
    <definedName name="CONTRIBINATMENSALGF">'[1]Contribuição Inativos GF'!$B$1:$HV$1</definedName>
    <definedName name="CONVÊNIO">'[1]DADOS GERAIS'!$E$13</definedName>
    <definedName name="COXAS">'[1]Resultados do Sistema'!$H$1</definedName>
    <definedName name="CREBEN">'[1]DADOS Sistema'!$C$32</definedName>
    <definedName name="CREBENMIN">'[1]DADOS Sistema'!$C$33</definedName>
    <definedName name="CRESAL">'[1]DADOS Sistema'!$C$27</definedName>
    <definedName name="DATA1">'[1]DADOS Sistema'!$C$4</definedName>
    <definedName name="DAVA">'[1]DADOS GERAIS'!$B$1</definedName>
    <definedName name="DCRIA">'[1]DADOS Sistema'!$C$17</definedName>
    <definedName name="DFIM">'[1]DADOS Sistema'!$C$16</definedName>
    <definedName name="DIF">'[1]DADOS Sistema'!$C$8</definedName>
    <definedName name="DIPL">'[1]DADOS Sistema'!$C$6</definedName>
    <definedName name="DISTANTE">[1]DETIDAP!$O$1</definedName>
    <definedName name="DÍVIDA">'[1]DADOS GERAIS'!$B$25</definedName>
    <definedName name="DÍVIDALONGO">'[1]DADOS GERAIS'!$B$24</definedName>
    <definedName name="ENQUADRADO">'[1]DADOS GERAIS'!$B$19</definedName>
    <definedName name="EXERCÍCIO">'[1]DADOS GERAIS'!$B$3</definedName>
    <definedName name="FOLHA">'[1]DADOS GERAIS'!$B$10</definedName>
    <definedName name="IDADEMEDIAAPOS">'[1]Resultados do Sistema'!$K$13</definedName>
    <definedName name="IDADEMEDIAENTRADA">[1]DETIDAP!$K$13</definedName>
    <definedName name="IMOBILIZADO">'[1]DADOS GERAIS'!$B$14</definedName>
    <definedName name="INF">'[1]DADOS GERAIS'!$B$7</definedName>
    <definedName name="INICIO">'[1]DADOS GERAIS'!$E$1</definedName>
    <definedName name="IR">'[1]DADOS TÁBUAS'!$F$2</definedName>
    <definedName name="LIMFIL">'[1]DADOS TÁBUAS'!$F$5</definedName>
    <definedName name="LIMVABF">'[1]DADOS GERAIS'!$E$12</definedName>
    <definedName name="LX">'[1]Tábua DIF 0'!$A$14:$C$128</definedName>
    <definedName name="LXI">'[1]Tábua DIF 0'!$AH$14:$AJ$111</definedName>
    <definedName name="LXSERV">'[1]Tábua de Serviço'!$B$8:$C$132</definedName>
    <definedName name="MÉDIAAIN">'[1]Resultados do Sistema'!$K$7</definedName>
    <definedName name="MÉDIAAINIDADE">'[1]Resultados do Sistema'!$K$8</definedName>
    <definedName name="MÉDIAAP">'[1]Resultados do Sistema'!$K$4</definedName>
    <definedName name="MÉDIAAPIDADE">'[1]Resultados do Sistema'!$K$5</definedName>
    <definedName name="MÉDIAATIDADE">'[1]Resultados do Sistema'!$K$11</definedName>
    <definedName name="MÉDIAPM">'[1]Resultados do Sistema'!$K$1</definedName>
    <definedName name="MÉDIAPMIDADE">'[1]Resultados do Sistema'!$K$2</definedName>
    <definedName name="MÉDIASAL">'[1]Resultados do Sistema'!$K$10</definedName>
    <definedName name="MÉTODO">'[1]DADOS GERAIS'!$G$1</definedName>
    <definedName name="NÃOENQUADRADO">'[1]DADOS GERAIS'!$B$20</definedName>
    <definedName name="NB">'[1]DADOS Sistema'!$C$1</definedName>
    <definedName name="NC">'[1]DADOS Sistema'!$C$2</definedName>
    <definedName name="NHOMENS">'[1]Resultados do Sistema'!$K$16</definedName>
    <definedName name="NMULHERES">'[1]Resultados do Sistema'!$K$17</definedName>
    <definedName name="NR">'[1]DADOS GERAIS'!$B$8</definedName>
    <definedName name="ÔMEGA">'[1]DADOS TÁBUAS'!$C$26</definedName>
    <definedName name="OUTRASDÍVIDAS">'[1]DADOS GERAIS'!$B$23</definedName>
    <definedName name="PERCCOMP">'[1]Resultados do Sistema'!$H$5</definedName>
    <definedName name="PERCCOMPINAT">'[1]Resultados do Sistema'!$H$13</definedName>
    <definedName name="PERCCOMPTOT">'[1]Resultados do Sistema'!$H$14</definedName>
    <definedName name="PERPEN">'[1]DADOS Sistema'!$C$22</definedName>
    <definedName name="PRAZOAPORTE">'[1]DADOS GERAIS'!$C$28</definedName>
    <definedName name="QX">'[1]DADOS TÁBUAS'!$I$3:$M$117</definedName>
    <definedName name="RAZÃO">'[1]Dados da Avaliação'!$K$11</definedName>
    <definedName name="REDUTOR">'[1]DADOS TÁBUAS'!$F$6</definedName>
    <definedName name="REDUTORANO">'[1]DADOS TÁBUAS'!$E$10:$F$13</definedName>
    <definedName name="RENDAFIXA">'[1]DADOS GERAIS'!$B$16</definedName>
    <definedName name="RENDAIMÓVEIS">'[1]DADOS GERAIS'!$B$18</definedName>
    <definedName name="RENDAVARIÁVEL">'[1]DADOS GERAIS'!$B$17</definedName>
    <definedName name="Resp_RP">'[1]Resultados do Sistema'!$H$18</definedName>
    <definedName name="RESPAPORTE">'[1]DADOS GERAIS'!$C$24</definedName>
    <definedName name="RESPART11">'[1]DADOS GERAIS'!$E$14</definedName>
    <definedName name="RESPCE">'[1]DADOS GERAIS'!$E$18</definedName>
    <definedName name="RESPCIVIL">'[1]DADOS GERAIS'!$F$37</definedName>
    <definedName name="RESPCOMP">'[1]DADOS GERAIS'!$E$16</definedName>
    <definedName name="RESPFLUXO">'[1]DADOS GERAIS'!$F$33</definedName>
    <definedName name="RESPPRAZO">'[1]DADOS GERAIS'!$C$26</definedName>
    <definedName name="RMBCAINGF">'[1]População de Aposentados GF'!$V$1</definedName>
    <definedName name="RMBCPMGF">'[1]População de Pensionistas GF'!$N$1</definedName>
    <definedName name="ROTATIVIDADE">'[1]DADOS Sistema'!$C$35</definedName>
    <definedName name="SALDO">'[1]DADOS GERAIS'!$B$15</definedName>
    <definedName name="SALMIN3">'[1]DADOS Sistema'!$C$21</definedName>
    <definedName name="TÁBUASERVIÇO">'[1]Tábua de Serviço'!$B$8:$G$132</definedName>
    <definedName name="TETO">'[1]DADOS Sistema'!$C$24</definedName>
    <definedName name="VABFAIN">'[1]VABF CONC'!$I$7:$CB$7</definedName>
    <definedName name="VABFAPPROG">'[1]VABF CONC'!$I$1:$CB$1</definedName>
    <definedName name="VABFAPROGACONC">'[1]VABF A CONC SERVIDOR'!$I$1:$CB$1</definedName>
    <definedName name="VABFESP">'[1]VABF CONC'!$I$6:$CB$6</definedName>
    <definedName name="VABFESPACONC">'[1]VABF A CONC SERVIDOR'!$I$6:$CB$6</definedName>
    <definedName name="VABFGF">'[1]População de Ativos GF'!$AC$1</definedName>
    <definedName name="VABFPEM">'[1]VABF CONC'!$I$8:$CB$8</definedName>
    <definedName name="VABFPEMACONC">'[1]VABF A CONC CÔNJUGE'!$I$8:$CB$8</definedName>
    <definedName name="VABFPROF">'[1]VABF CONC'!$I$5:$CB$5</definedName>
    <definedName name="VABFPROFACONC">'[1]VABF A CONC SERVIDOR'!$I$5:$CB$5</definedName>
    <definedName name="VACFAPROGACONC">'[1]VACF A CONC'!$I$1:$CB$1</definedName>
    <definedName name="VACFPROFACONC">'[1]VACF A CONC'!$I$5:$CB$5</definedName>
    <definedName name="VACFSEG">'[1]Resultados do Sistema'!$D$26</definedName>
    <definedName name="VACOMPACONC">'[1]VA COMP A CONC'!$I$16:$CB$16</definedName>
    <definedName name="VACOMPAPG">'[1]VABF A CONC COMP A PG'!$I$13:$CB$13</definedName>
    <definedName name="VALBENDAVA" localSheetId="1">'[1]DADOS Inativos'!#REF!</definedName>
    <definedName name="VALBENDAVA">'[1]DADOS Inativos'!#REF!</definedName>
    <definedName name="VASFANUAL">[1]VASF!$G$5:$BP$5</definedName>
    <definedName name="VASFANUALGF">'[1]VASF GF'!$G$8:$BP$8</definedName>
    <definedName name="WANO">'[1]DADOS TÁBUAS'!$B$23:$C$26</definedName>
  </definedNames>
  <calcPr calcId="125725" calcMode="manual" calcCompleted="0" calcOnSave="0"/>
</workbook>
</file>

<file path=xl/calcChain.xml><?xml version="1.0" encoding="utf-8"?>
<calcChain xmlns="http://schemas.openxmlformats.org/spreadsheetml/2006/main">
  <c r="L12" i="2"/>
  <c r="C3"/>
  <c r="O156" i="1"/>
  <c r="O155"/>
  <c r="N155"/>
  <c r="M155"/>
  <c r="L155"/>
  <c r="O153"/>
  <c r="N153"/>
  <c r="M153"/>
  <c r="L153"/>
  <c r="K153"/>
  <c r="J153"/>
  <c r="I153"/>
  <c r="H153"/>
  <c r="G153"/>
  <c r="F153"/>
  <c r="E153"/>
  <c r="D153"/>
  <c r="C153"/>
  <c r="B153"/>
  <c r="A153"/>
  <c r="O152"/>
  <c r="N152"/>
  <c r="M152"/>
  <c r="L152"/>
  <c r="K152"/>
  <c r="J152"/>
  <c r="I152"/>
  <c r="H152"/>
  <c r="G152"/>
  <c r="F152"/>
  <c r="E152"/>
  <c r="D152"/>
  <c r="C152"/>
  <c r="B152"/>
  <c r="A152"/>
  <c r="O151"/>
  <c r="N151"/>
  <c r="M151"/>
  <c r="L151"/>
  <c r="K151"/>
  <c r="J151"/>
  <c r="I151"/>
  <c r="H151"/>
  <c r="G151"/>
  <c r="F151"/>
  <c r="E151"/>
  <c r="D151"/>
  <c r="C151"/>
  <c r="B151"/>
  <c r="A151"/>
  <c r="O150"/>
  <c r="N150"/>
  <c r="M150"/>
  <c r="L150"/>
  <c r="K150"/>
  <c r="J150"/>
  <c r="I150"/>
  <c r="H150"/>
  <c r="G150"/>
  <c r="F150"/>
  <c r="E150"/>
  <c r="D150"/>
  <c r="C150"/>
  <c r="B150"/>
  <c r="A150"/>
  <c r="O149"/>
  <c r="N149"/>
  <c r="M149"/>
  <c r="L149"/>
  <c r="K149"/>
  <c r="J149"/>
  <c r="I149"/>
  <c r="H149"/>
  <c r="G149"/>
  <c r="F149"/>
  <c r="E149"/>
  <c r="D149"/>
  <c r="C149"/>
  <c r="B149"/>
  <c r="A149"/>
  <c r="O148"/>
  <c r="N148"/>
  <c r="M148"/>
  <c r="L148"/>
  <c r="K148"/>
  <c r="J148"/>
  <c r="I148"/>
  <c r="H148"/>
  <c r="G148"/>
  <c r="F148"/>
  <c r="E148"/>
  <c r="D148"/>
  <c r="C148"/>
  <c r="B148"/>
  <c r="A148"/>
  <c r="O147"/>
  <c r="N147"/>
  <c r="M147"/>
  <c r="L147"/>
  <c r="K147"/>
  <c r="J147"/>
  <c r="I147"/>
  <c r="H147"/>
  <c r="G147"/>
  <c r="F147"/>
  <c r="E147"/>
  <c r="D147"/>
  <c r="C147"/>
  <c r="B147"/>
  <c r="A147"/>
  <c r="O146"/>
  <c r="N146"/>
  <c r="M146"/>
  <c r="L146"/>
  <c r="K146"/>
  <c r="J146"/>
  <c r="I146"/>
  <c r="H146"/>
  <c r="G146"/>
  <c r="F146"/>
  <c r="E146"/>
  <c r="D146"/>
  <c r="C146"/>
  <c r="B146"/>
  <c r="A146"/>
  <c r="O145"/>
  <c r="N145"/>
  <c r="M145"/>
  <c r="L145"/>
  <c r="K145"/>
  <c r="J145"/>
  <c r="I145"/>
  <c r="H145"/>
  <c r="G145"/>
  <c r="F145"/>
  <c r="E145"/>
  <c r="D145"/>
  <c r="C145"/>
  <c r="B145"/>
  <c r="A145"/>
  <c r="O144"/>
  <c r="N144"/>
  <c r="M144"/>
  <c r="L144"/>
  <c r="K144"/>
  <c r="J144"/>
  <c r="I144"/>
  <c r="H144"/>
  <c r="G144"/>
  <c r="F144"/>
  <c r="E144"/>
  <c r="D144"/>
  <c r="C144"/>
  <c r="B144"/>
  <c r="A144"/>
  <c r="O143"/>
  <c r="N143"/>
  <c r="M143"/>
  <c r="L143"/>
  <c r="K143"/>
  <c r="J143"/>
  <c r="I143"/>
  <c r="H143"/>
  <c r="G143"/>
  <c r="F143"/>
  <c r="E143"/>
  <c r="D143"/>
  <c r="C143"/>
  <c r="B143"/>
  <c r="A143"/>
  <c r="O142"/>
  <c r="N142"/>
  <c r="M142"/>
  <c r="L142"/>
  <c r="K142"/>
  <c r="J142"/>
  <c r="I142"/>
  <c r="H142"/>
  <c r="G142"/>
  <c r="F142"/>
  <c r="E142"/>
  <c r="D142"/>
  <c r="C142"/>
  <c r="B142"/>
  <c r="A142"/>
  <c r="O141"/>
  <c r="N141"/>
  <c r="M141"/>
  <c r="L141"/>
  <c r="K141"/>
  <c r="J141"/>
  <c r="I141"/>
  <c r="H141"/>
  <c r="G141"/>
  <c r="F141"/>
  <c r="E141"/>
  <c r="D141"/>
  <c r="C141"/>
  <c r="B141"/>
  <c r="A141"/>
  <c r="O140"/>
  <c r="N140"/>
  <c r="M140"/>
  <c r="L140"/>
  <c r="K140"/>
  <c r="J140"/>
  <c r="I140"/>
  <c r="H140"/>
  <c r="G140"/>
  <c r="F140"/>
  <c r="E140"/>
  <c r="D140"/>
  <c r="C140"/>
  <c r="B140"/>
  <c r="A140"/>
  <c r="O139"/>
  <c r="N139"/>
  <c r="M139"/>
  <c r="L139"/>
  <c r="K139"/>
  <c r="J139"/>
  <c r="I139"/>
  <c r="H139"/>
  <c r="G139"/>
  <c r="F139"/>
  <c r="E139"/>
  <c r="D139"/>
  <c r="C139"/>
  <c r="B139"/>
  <c r="A139"/>
  <c r="O138"/>
  <c r="N138"/>
  <c r="M138"/>
  <c r="L138"/>
  <c r="K138"/>
  <c r="J138"/>
  <c r="I138"/>
  <c r="H138"/>
  <c r="G138"/>
  <c r="F138"/>
  <c r="E138"/>
  <c r="D138"/>
  <c r="C138"/>
  <c r="B138"/>
  <c r="A138"/>
  <c r="O137"/>
  <c r="N137"/>
  <c r="M137"/>
  <c r="L137"/>
  <c r="K137"/>
  <c r="J137"/>
  <c r="I137"/>
  <c r="H137"/>
  <c r="G137"/>
  <c r="F137"/>
  <c r="E137"/>
  <c r="D137"/>
  <c r="C137"/>
  <c r="B137"/>
  <c r="A137"/>
  <c r="O136"/>
  <c r="N136"/>
  <c r="M136"/>
  <c r="L136"/>
  <c r="K136"/>
  <c r="J136"/>
  <c r="I136"/>
  <c r="H136"/>
  <c r="G136"/>
  <c r="F136"/>
  <c r="E136"/>
  <c r="D136"/>
  <c r="C136"/>
  <c r="B136"/>
  <c r="A136"/>
  <c r="O135"/>
  <c r="N135"/>
  <c r="M135"/>
  <c r="L135"/>
  <c r="K135"/>
  <c r="J135"/>
  <c r="I135"/>
  <c r="H135"/>
  <c r="G135"/>
  <c r="F135"/>
  <c r="E135"/>
  <c r="D135"/>
  <c r="C135"/>
  <c r="B135"/>
  <c r="A135"/>
  <c r="O134"/>
  <c r="N134"/>
  <c r="M134"/>
  <c r="L134"/>
  <c r="K134"/>
  <c r="J134"/>
  <c r="I134"/>
  <c r="H134"/>
  <c r="G134"/>
  <c r="F134"/>
  <c r="E134"/>
  <c r="D134"/>
  <c r="C134"/>
  <c r="B134"/>
  <c r="A134"/>
  <c r="O133"/>
  <c r="N133"/>
  <c r="M133"/>
  <c r="L133"/>
  <c r="K133"/>
  <c r="J133"/>
  <c r="I133"/>
  <c r="H133"/>
  <c r="G133"/>
  <c r="F133"/>
  <c r="E133"/>
  <c r="D133"/>
  <c r="C133"/>
  <c r="B133"/>
  <c r="A133"/>
  <c r="O132"/>
  <c r="N132"/>
  <c r="M132"/>
  <c r="L132"/>
  <c r="K132"/>
  <c r="J132"/>
  <c r="I132"/>
  <c r="H132"/>
  <c r="G132"/>
  <c r="F132"/>
  <c r="E132"/>
  <c r="D132"/>
  <c r="C132"/>
  <c r="B132"/>
  <c r="A132"/>
  <c r="O131"/>
  <c r="N131"/>
  <c r="M131"/>
  <c r="L131"/>
  <c r="K131"/>
  <c r="J131"/>
  <c r="I131"/>
  <c r="H131"/>
  <c r="G131"/>
  <c r="F131"/>
  <c r="E131"/>
  <c r="D131"/>
  <c r="C131"/>
  <c r="B131"/>
  <c r="A131"/>
  <c r="O130"/>
  <c r="N130"/>
  <c r="M130"/>
  <c r="L130"/>
  <c r="K130"/>
  <c r="J130"/>
  <c r="I130"/>
  <c r="H130"/>
  <c r="G130"/>
  <c r="F130"/>
  <c r="E130"/>
  <c r="D130"/>
  <c r="C130"/>
  <c r="B130"/>
  <c r="A130"/>
  <c r="O129"/>
  <c r="N129"/>
  <c r="M129"/>
  <c r="L129"/>
  <c r="K129"/>
  <c r="J129"/>
  <c r="I129"/>
  <c r="H129"/>
  <c r="G129"/>
  <c r="F129"/>
  <c r="E129"/>
  <c r="D129"/>
  <c r="C129"/>
  <c r="B129"/>
  <c r="A129"/>
  <c r="O128"/>
  <c r="N128"/>
  <c r="M128"/>
  <c r="L128"/>
  <c r="K128"/>
  <c r="J128"/>
  <c r="I128"/>
  <c r="H128"/>
  <c r="G128"/>
  <c r="F128"/>
  <c r="E128"/>
  <c r="D128"/>
  <c r="C128"/>
  <c r="B128"/>
  <c r="A128"/>
  <c r="O127"/>
  <c r="N127"/>
  <c r="M127"/>
  <c r="L127"/>
  <c r="K127"/>
  <c r="J127"/>
  <c r="I127"/>
  <c r="H127"/>
  <c r="G127"/>
  <c r="F127"/>
  <c r="E127"/>
  <c r="D127"/>
  <c r="C127"/>
  <c r="B127"/>
  <c r="A127"/>
  <c r="O126"/>
  <c r="N126"/>
  <c r="M126"/>
  <c r="L126"/>
  <c r="K126"/>
  <c r="J126"/>
  <c r="I126"/>
  <c r="H126"/>
  <c r="G126"/>
  <c r="F126"/>
  <c r="E126"/>
  <c r="D126"/>
  <c r="C126"/>
  <c r="B126"/>
  <c r="A126"/>
  <c r="O125"/>
  <c r="N125"/>
  <c r="M125"/>
  <c r="L125"/>
  <c r="K125"/>
  <c r="J125"/>
  <c r="I125"/>
  <c r="H125"/>
  <c r="G125"/>
  <c r="F125"/>
  <c r="E125"/>
  <c r="D125"/>
  <c r="C125"/>
  <c r="B125"/>
  <c r="A125"/>
  <c r="O124"/>
  <c r="N124"/>
  <c r="M124"/>
  <c r="L124"/>
  <c r="K124"/>
  <c r="J124"/>
  <c r="I124"/>
  <c r="H124"/>
  <c r="G124"/>
  <c r="F124"/>
  <c r="E124"/>
  <c r="D124"/>
  <c r="C124"/>
  <c r="B124"/>
  <c r="A124"/>
  <c r="O123"/>
  <c r="N123"/>
  <c r="M123"/>
  <c r="L123"/>
  <c r="K123"/>
  <c r="J123"/>
  <c r="I123"/>
  <c r="H123"/>
  <c r="G123"/>
  <c r="F123"/>
  <c r="E123"/>
  <c r="D123"/>
  <c r="C123"/>
  <c r="B123"/>
  <c r="A123"/>
  <c r="O122"/>
  <c r="N122"/>
  <c r="M122"/>
  <c r="L122"/>
  <c r="K122"/>
  <c r="J122"/>
  <c r="I122"/>
  <c r="H122"/>
  <c r="G122"/>
  <c r="F122"/>
  <c r="E122"/>
  <c r="D122"/>
  <c r="C122"/>
  <c r="B122"/>
  <c r="A122"/>
  <c r="O121"/>
  <c r="N121"/>
  <c r="M121"/>
  <c r="L121"/>
  <c r="K121"/>
  <c r="J121"/>
  <c r="I121"/>
  <c r="H121"/>
  <c r="G121"/>
  <c r="F121"/>
  <c r="E121"/>
  <c r="D121"/>
  <c r="C121"/>
  <c r="B121"/>
  <c r="A121"/>
  <c r="O120"/>
  <c r="N120"/>
  <c r="M120"/>
  <c r="L120"/>
  <c r="K120"/>
  <c r="J120"/>
  <c r="I120"/>
  <c r="H120"/>
  <c r="G120"/>
  <c r="F120"/>
  <c r="E120"/>
  <c r="D120"/>
  <c r="C120"/>
  <c r="B120"/>
  <c r="A120"/>
  <c r="O119"/>
  <c r="N119"/>
  <c r="M119"/>
  <c r="L119"/>
  <c r="K119"/>
  <c r="J119"/>
  <c r="I119"/>
  <c r="H119"/>
  <c r="G119"/>
  <c r="F119"/>
  <c r="E119"/>
  <c r="D119"/>
  <c r="C119"/>
  <c r="B119"/>
  <c r="A119"/>
  <c r="O118"/>
  <c r="N118"/>
  <c r="M118"/>
  <c r="L118"/>
  <c r="K118"/>
  <c r="J118"/>
  <c r="I118"/>
  <c r="H118"/>
  <c r="G118"/>
  <c r="F118"/>
  <c r="E118"/>
  <c r="D118"/>
  <c r="C118"/>
  <c r="B118"/>
  <c r="A118"/>
  <c r="O117"/>
  <c r="N117"/>
  <c r="M117"/>
  <c r="L117"/>
  <c r="K117"/>
  <c r="J117"/>
  <c r="I117"/>
  <c r="H117"/>
  <c r="G117"/>
  <c r="F117"/>
  <c r="E117"/>
  <c r="D117"/>
  <c r="C117"/>
  <c r="B117"/>
  <c r="A117"/>
  <c r="O116"/>
  <c r="N116"/>
  <c r="M116"/>
  <c r="L116"/>
  <c r="K116"/>
  <c r="J116"/>
  <c r="I116"/>
  <c r="H116"/>
  <c r="G116"/>
  <c r="F116"/>
  <c r="E116"/>
  <c r="D116"/>
  <c r="C116"/>
  <c r="B116"/>
  <c r="A116"/>
  <c r="O115"/>
  <c r="N115"/>
  <c r="M115"/>
  <c r="L115"/>
  <c r="K115"/>
  <c r="J115"/>
  <c r="I115"/>
  <c r="H115"/>
  <c r="G115"/>
  <c r="F115"/>
  <c r="E115"/>
  <c r="D115"/>
  <c r="C115"/>
  <c r="B115"/>
  <c r="A115"/>
  <c r="O114"/>
  <c r="N114"/>
  <c r="M114"/>
  <c r="L114"/>
  <c r="K114"/>
  <c r="J114"/>
  <c r="I114"/>
  <c r="H114"/>
  <c r="G114"/>
  <c r="F114"/>
  <c r="E114"/>
  <c r="D114"/>
  <c r="C114"/>
  <c r="B114"/>
  <c r="A114"/>
  <c r="O113"/>
  <c r="N113"/>
  <c r="M113"/>
  <c r="L113"/>
  <c r="K113"/>
  <c r="J113"/>
  <c r="I113"/>
  <c r="H113"/>
  <c r="G113"/>
  <c r="F113"/>
  <c r="E113"/>
  <c r="D113"/>
  <c r="C113"/>
  <c r="B113"/>
  <c r="A113"/>
  <c r="O112"/>
  <c r="N112"/>
  <c r="M112"/>
  <c r="L112"/>
  <c r="K112"/>
  <c r="J112"/>
  <c r="I112"/>
  <c r="H112"/>
  <c r="G112"/>
  <c r="F112"/>
  <c r="E112"/>
  <c r="D112"/>
  <c r="C112"/>
  <c r="B112"/>
  <c r="A112"/>
  <c r="O111"/>
  <c r="N111"/>
  <c r="M111"/>
  <c r="L111"/>
  <c r="K111"/>
  <c r="J111"/>
  <c r="I111"/>
  <c r="H111"/>
  <c r="G111"/>
  <c r="F111"/>
  <c r="E111"/>
  <c r="D111"/>
  <c r="C111"/>
  <c r="B111"/>
  <c r="A111"/>
  <c r="O110"/>
  <c r="N110"/>
  <c r="M110"/>
  <c r="L110"/>
  <c r="K110"/>
  <c r="J110"/>
  <c r="I110"/>
  <c r="H110"/>
  <c r="G110"/>
  <c r="F110"/>
  <c r="E110"/>
  <c r="D110"/>
  <c r="C110"/>
  <c r="B110"/>
  <c r="A110"/>
  <c r="O109"/>
  <c r="N109"/>
  <c r="M109"/>
  <c r="L109"/>
  <c r="K109"/>
  <c r="J109"/>
  <c r="I109"/>
  <c r="H109"/>
  <c r="G109"/>
  <c r="F109"/>
  <c r="E109"/>
  <c r="D109"/>
  <c r="C109"/>
  <c r="B109"/>
  <c r="A109"/>
  <c r="O108"/>
  <c r="N108"/>
  <c r="M108"/>
  <c r="L108"/>
  <c r="K108"/>
  <c r="J108"/>
  <c r="I108"/>
  <c r="H108"/>
  <c r="G108"/>
  <c r="F108"/>
  <c r="E108"/>
  <c r="D108"/>
  <c r="C108"/>
  <c r="B108"/>
  <c r="A108"/>
  <c r="O107"/>
  <c r="N107"/>
  <c r="M107"/>
  <c r="L107"/>
  <c r="K107"/>
  <c r="J107"/>
  <c r="I107"/>
  <c r="H107"/>
  <c r="G107"/>
  <c r="F107"/>
  <c r="E107"/>
  <c r="D107"/>
  <c r="C107"/>
  <c r="B107"/>
  <c r="A107"/>
  <c r="O106"/>
  <c r="N106"/>
  <c r="M106"/>
  <c r="L106"/>
  <c r="K106"/>
  <c r="J106"/>
  <c r="I106"/>
  <c r="H106"/>
  <c r="G106"/>
  <c r="F106"/>
  <c r="E106"/>
  <c r="D106"/>
  <c r="C106"/>
  <c r="B106"/>
  <c r="A106"/>
  <c r="O105"/>
  <c r="N105"/>
  <c r="M105"/>
  <c r="L105"/>
  <c r="K105"/>
  <c r="J105"/>
  <c r="I105"/>
  <c r="H105"/>
  <c r="G105"/>
  <c r="F105"/>
  <c r="E105"/>
  <c r="D105"/>
  <c r="C105"/>
  <c r="B105"/>
  <c r="A105"/>
  <c r="O104"/>
  <c r="N104"/>
  <c r="M104"/>
  <c r="L104"/>
  <c r="K104"/>
  <c r="J104"/>
  <c r="I104"/>
  <c r="H104"/>
  <c r="G104"/>
  <c r="F104"/>
  <c r="E104"/>
  <c r="D104"/>
  <c r="C104"/>
  <c r="B104"/>
  <c r="A104"/>
  <c r="O103"/>
  <c r="N103"/>
  <c r="M103"/>
  <c r="L103"/>
  <c r="K103"/>
  <c r="J103"/>
  <c r="I103"/>
  <c r="H103"/>
  <c r="G103"/>
  <c r="F103"/>
  <c r="E103"/>
  <c r="D103"/>
  <c r="C103"/>
  <c r="B103"/>
  <c r="A103"/>
  <c r="O102"/>
  <c r="N102"/>
  <c r="M102"/>
  <c r="L102"/>
  <c r="K102"/>
  <c r="J102"/>
  <c r="I102"/>
  <c r="H102"/>
  <c r="G102"/>
  <c r="F102"/>
  <c r="E102"/>
  <c r="D102"/>
  <c r="C102"/>
  <c r="B102"/>
  <c r="A102"/>
  <c r="O101"/>
  <c r="N101"/>
  <c r="M101"/>
  <c r="L101"/>
  <c r="K101"/>
  <c r="J101"/>
  <c r="I101"/>
  <c r="H101"/>
  <c r="G101"/>
  <c r="F101"/>
  <c r="E101"/>
  <c r="D101"/>
  <c r="C101"/>
  <c r="B101"/>
  <c r="A101"/>
  <c r="O100"/>
  <c r="N100"/>
  <c r="M100"/>
  <c r="L100"/>
  <c r="K100"/>
  <c r="J100"/>
  <c r="I100"/>
  <c r="H100"/>
  <c r="G100"/>
  <c r="F100"/>
  <c r="E100"/>
  <c r="D100"/>
  <c r="C100"/>
  <c r="B100"/>
  <c r="A100"/>
  <c r="O99"/>
  <c r="N99"/>
  <c r="M99"/>
  <c r="L99"/>
  <c r="K99"/>
  <c r="J99"/>
  <c r="I99"/>
  <c r="H99"/>
  <c r="G99"/>
  <c r="F99"/>
  <c r="E99"/>
  <c r="D99"/>
  <c r="C99"/>
  <c r="B99"/>
  <c r="A99"/>
  <c r="O98"/>
  <c r="N98"/>
  <c r="M98"/>
  <c r="L98"/>
  <c r="K98"/>
  <c r="J98"/>
  <c r="I98"/>
  <c r="H98"/>
  <c r="G98"/>
  <c r="F98"/>
  <c r="E98"/>
  <c r="D98"/>
  <c r="C98"/>
  <c r="B98"/>
  <c r="A98"/>
  <c r="O97"/>
  <c r="N97"/>
  <c r="M97"/>
  <c r="L97"/>
  <c r="K97"/>
  <c r="J97"/>
  <c r="I97"/>
  <c r="H97"/>
  <c r="G97"/>
  <c r="F97"/>
  <c r="E97"/>
  <c r="D97"/>
  <c r="C97"/>
  <c r="B97"/>
  <c r="A97"/>
  <c r="O96"/>
  <c r="N96"/>
  <c r="M96"/>
  <c r="L96"/>
  <c r="K96"/>
  <c r="J96"/>
  <c r="I96"/>
  <c r="H96"/>
  <c r="G96"/>
  <c r="F96"/>
  <c r="E96"/>
  <c r="D96"/>
  <c r="C96"/>
  <c r="B96"/>
  <c r="A96"/>
  <c r="O95"/>
  <c r="N95"/>
  <c r="M95"/>
  <c r="L95"/>
  <c r="K95"/>
  <c r="J95"/>
  <c r="I95"/>
  <c r="H95"/>
  <c r="G95"/>
  <c r="F95"/>
  <c r="E95"/>
  <c r="D95"/>
  <c r="C95"/>
  <c r="B95"/>
  <c r="A95"/>
  <c r="O94"/>
  <c r="N94"/>
  <c r="M94"/>
  <c r="L94"/>
  <c r="K94"/>
  <c r="J94"/>
  <c r="I94"/>
  <c r="H94"/>
  <c r="G94"/>
  <c r="F94"/>
  <c r="E94"/>
  <c r="D94"/>
  <c r="C94"/>
  <c r="B94"/>
  <c r="A94"/>
  <c r="O93"/>
  <c r="N93"/>
  <c r="M93"/>
  <c r="L93"/>
  <c r="K93"/>
  <c r="J93"/>
  <c r="I93"/>
  <c r="H93"/>
  <c r="G93"/>
  <c r="F93"/>
  <c r="E93"/>
  <c r="D93"/>
  <c r="C93"/>
  <c r="B93"/>
  <c r="A93"/>
  <c r="O92"/>
  <c r="N92"/>
  <c r="M92"/>
  <c r="L92"/>
  <c r="K92"/>
  <c r="J92"/>
  <c r="I92"/>
  <c r="H92"/>
  <c r="G92"/>
  <c r="F92"/>
  <c r="E92"/>
  <c r="D92"/>
  <c r="C92"/>
  <c r="B92"/>
  <c r="A92"/>
  <c r="O91"/>
  <c r="N91"/>
  <c r="M91"/>
  <c r="L91"/>
  <c r="K91"/>
  <c r="J91"/>
  <c r="I91"/>
  <c r="H91"/>
  <c r="G91"/>
  <c r="F91"/>
  <c r="E91"/>
  <c r="D91"/>
  <c r="C91"/>
  <c r="B91"/>
  <c r="A91"/>
  <c r="O90"/>
  <c r="N90"/>
  <c r="M90"/>
  <c r="L90"/>
  <c r="K90"/>
  <c r="J90"/>
  <c r="I90"/>
  <c r="H90"/>
  <c r="G90"/>
  <c r="F90"/>
  <c r="E90"/>
  <c r="D90"/>
  <c r="C90"/>
  <c r="B90"/>
  <c r="A90"/>
  <c r="O89"/>
  <c r="N89"/>
  <c r="M89"/>
  <c r="L89"/>
  <c r="K89"/>
  <c r="J89"/>
  <c r="I89"/>
  <c r="H89"/>
  <c r="G89"/>
  <c r="F89"/>
  <c r="E89"/>
  <c r="D89"/>
  <c r="C89"/>
  <c r="B89"/>
  <c r="A89"/>
  <c r="O88"/>
  <c r="N88"/>
  <c r="M88"/>
  <c r="L88"/>
  <c r="K88"/>
  <c r="J88"/>
  <c r="I88"/>
  <c r="H88"/>
  <c r="G88"/>
  <c r="F88"/>
  <c r="E88"/>
  <c r="D88"/>
  <c r="C88"/>
  <c r="B88"/>
  <c r="A88"/>
  <c r="O87"/>
  <c r="N87"/>
  <c r="M87"/>
  <c r="L87"/>
  <c r="K87"/>
  <c r="J87"/>
  <c r="I87"/>
  <c r="H87"/>
  <c r="G87"/>
  <c r="F87"/>
  <c r="E87"/>
  <c r="D87"/>
  <c r="C87"/>
  <c r="B87"/>
  <c r="A87"/>
  <c r="O86"/>
  <c r="N86"/>
  <c r="M86"/>
  <c r="L86"/>
  <c r="K86"/>
  <c r="J86"/>
  <c r="I86"/>
  <c r="H86"/>
  <c r="G86"/>
  <c r="F86"/>
  <c r="E86"/>
  <c r="D86"/>
  <c r="C86"/>
  <c r="B86"/>
  <c r="A86"/>
  <c r="O85"/>
  <c r="N85"/>
  <c r="M85"/>
  <c r="L85"/>
  <c r="K85"/>
  <c r="J85"/>
  <c r="I85"/>
  <c r="H85"/>
  <c r="G85"/>
  <c r="F85"/>
  <c r="E85"/>
  <c r="D85"/>
  <c r="C85"/>
  <c r="B85"/>
  <c r="A85"/>
  <c r="O84"/>
  <c r="N84"/>
  <c r="M84"/>
  <c r="L84"/>
  <c r="K84"/>
  <c r="J84"/>
  <c r="I84"/>
  <c r="H84"/>
  <c r="G84"/>
  <c r="F84"/>
  <c r="E84"/>
  <c r="D84"/>
  <c r="C84"/>
  <c r="B84"/>
  <c r="A84"/>
  <c r="O83"/>
  <c r="N83"/>
  <c r="M83"/>
  <c r="L83"/>
  <c r="K83"/>
  <c r="J83"/>
  <c r="I83"/>
  <c r="H83"/>
  <c r="G83"/>
  <c r="F83"/>
  <c r="E83"/>
  <c r="D83"/>
  <c r="C83"/>
  <c r="B83"/>
  <c r="A83"/>
  <c r="O82"/>
  <c r="N82"/>
  <c r="M82"/>
  <c r="L82"/>
  <c r="K82"/>
  <c r="J82"/>
  <c r="I82"/>
  <c r="H82"/>
  <c r="G82"/>
  <c r="F82"/>
  <c r="E82"/>
  <c r="D82"/>
  <c r="C82"/>
  <c r="B82"/>
  <c r="A82"/>
  <c r="O81"/>
  <c r="N81"/>
  <c r="M81"/>
  <c r="L81"/>
  <c r="K81"/>
  <c r="J81"/>
  <c r="I81"/>
  <c r="H81"/>
  <c r="G81"/>
  <c r="F81"/>
  <c r="E81"/>
  <c r="D81"/>
  <c r="C81"/>
  <c r="B81"/>
  <c r="A81"/>
  <c r="O80"/>
  <c r="N80"/>
  <c r="M80"/>
  <c r="L80"/>
  <c r="K80"/>
  <c r="J80"/>
  <c r="I80"/>
  <c r="H80"/>
  <c r="G80"/>
  <c r="F80"/>
  <c r="E80"/>
  <c r="D80"/>
  <c r="C80"/>
  <c r="B80"/>
  <c r="A80"/>
  <c r="O79"/>
  <c r="N79"/>
  <c r="M79"/>
  <c r="L79"/>
  <c r="K79"/>
  <c r="J79"/>
  <c r="I79"/>
  <c r="H79"/>
  <c r="G79"/>
  <c r="F79"/>
  <c r="E79"/>
  <c r="D79"/>
  <c r="C79"/>
  <c r="B79"/>
  <c r="A79"/>
  <c r="O78"/>
  <c r="N78"/>
  <c r="M78"/>
  <c r="L78"/>
  <c r="K78"/>
  <c r="J78"/>
  <c r="I78"/>
  <c r="H78"/>
  <c r="G78"/>
  <c r="F78"/>
  <c r="E78"/>
  <c r="D78"/>
  <c r="C78"/>
  <c r="B78"/>
  <c r="A78"/>
  <c r="O77"/>
  <c r="N77"/>
  <c r="M77"/>
  <c r="L77"/>
  <c r="K77"/>
  <c r="J77"/>
  <c r="I77"/>
  <c r="H77"/>
  <c r="G77"/>
  <c r="F77"/>
  <c r="E77"/>
  <c r="D77"/>
  <c r="C77"/>
  <c r="B77"/>
  <c r="A77"/>
  <c r="O76"/>
  <c r="N76"/>
  <c r="M76"/>
  <c r="L76"/>
  <c r="K76"/>
  <c r="J76"/>
  <c r="I76"/>
  <c r="H76"/>
  <c r="G76"/>
  <c r="F76"/>
  <c r="E76"/>
  <c r="D76"/>
  <c r="C76"/>
  <c r="B76"/>
  <c r="A76"/>
  <c r="O75"/>
  <c r="N75"/>
  <c r="M75"/>
  <c r="L75"/>
  <c r="K75"/>
  <c r="J75"/>
  <c r="I75"/>
  <c r="H75"/>
  <c r="G75"/>
  <c r="F75"/>
  <c r="E75"/>
  <c r="D75"/>
  <c r="C75"/>
  <c r="B75"/>
  <c r="A75"/>
  <c r="O74"/>
  <c r="N74"/>
  <c r="M74"/>
  <c r="L74"/>
  <c r="K74"/>
  <c r="J74"/>
  <c r="I74"/>
  <c r="H74"/>
  <c r="G74"/>
  <c r="F74"/>
  <c r="E74"/>
  <c r="D74"/>
  <c r="C74"/>
  <c r="B74"/>
  <c r="A74"/>
  <c r="O73"/>
  <c r="N73"/>
  <c r="M73"/>
  <c r="L73"/>
  <c r="K73"/>
  <c r="J73"/>
  <c r="I73"/>
  <c r="H73"/>
  <c r="G73"/>
  <c r="F73"/>
  <c r="E73"/>
  <c r="D73"/>
  <c r="C73"/>
  <c r="B73"/>
  <c r="A73"/>
  <c r="O72"/>
  <c r="N72"/>
  <c r="M72"/>
  <c r="L72"/>
  <c r="K72"/>
  <c r="J72"/>
  <c r="I72"/>
  <c r="H72"/>
  <c r="G72"/>
  <c r="F72"/>
  <c r="E72"/>
  <c r="D72"/>
  <c r="C72"/>
  <c r="B72"/>
  <c r="A72"/>
  <c r="O71"/>
  <c r="N71"/>
  <c r="M71"/>
  <c r="L71"/>
  <c r="K71"/>
  <c r="J71"/>
  <c r="I71"/>
  <c r="H71"/>
  <c r="G71"/>
  <c r="F71"/>
  <c r="E71"/>
  <c r="D71"/>
  <c r="C71"/>
  <c r="B71"/>
  <c r="A71"/>
  <c r="O70"/>
  <c r="N70"/>
  <c r="M70"/>
  <c r="L70"/>
  <c r="K70"/>
  <c r="J70"/>
  <c r="I70"/>
  <c r="H70"/>
  <c r="G70"/>
  <c r="F70"/>
  <c r="E70"/>
  <c r="D70"/>
  <c r="C70"/>
  <c r="B70"/>
  <c r="A70"/>
  <c r="O69"/>
  <c r="N69"/>
  <c r="M69"/>
  <c r="L69"/>
  <c r="K69"/>
  <c r="J69"/>
  <c r="I69"/>
  <c r="H69"/>
  <c r="G69"/>
  <c r="F69"/>
  <c r="E69"/>
  <c r="D69"/>
  <c r="C69"/>
  <c r="B69"/>
  <c r="A69"/>
  <c r="O68"/>
  <c r="N68"/>
  <c r="M68"/>
  <c r="L68"/>
  <c r="K68"/>
  <c r="J68"/>
  <c r="I68"/>
  <c r="H68"/>
  <c r="G68"/>
  <c r="F68"/>
  <c r="E68"/>
  <c r="D68"/>
  <c r="C68"/>
  <c r="B68"/>
  <c r="A68"/>
  <c r="O67"/>
  <c r="N67"/>
  <c r="M67"/>
  <c r="L67"/>
  <c r="K67"/>
  <c r="J67"/>
  <c r="I67"/>
  <c r="H67"/>
  <c r="G67"/>
  <c r="F67"/>
  <c r="E67"/>
  <c r="D67"/>
  <c r="C67"/>
  <c r="B67"/>
  <c r="A67"/>
  <c r="O66"/>
  <c r="N66"/>
  <c r="M66"/>
  <c r="L66"/>
  <c r="K66"/>
  <c r="J66"/>
  <c r="I66"/>
  <c r="H66"/>
  <c r="G66"/>
  <c r="F66"/>
  <c r="E66"/>
  <c r="D66"/>
  <c r="C66"/>
  <c r="B66"/>
  <c r="A66"/>
  <c r="O65"/>
  <c r="N65"/>
  <c r="M65"/>
  <c r="L65"/>
  <c r="K65"/>
  <c r="J65"/>
  <c r="I65"/>
  <c r="H65"/>
  <c r="G65"/>
  <c r="F65"/>
  <c r="E65"/>
  <c r="D65"/>
  <c r="C65"/>
  <c r="B65"/>
  <c r="A65"/>
  <c r="O64"/>
  <c r="N64"/>
  <c r="M64"/>
  <c r="L64"/>
  <c r="K64"/>
  <c r="J64"/>
  <c r="I64"/>
  <c r="H64"/>
  <c r="G64"/>
  <c r="F64"/>
  <c r="E64"/>
  <c r="D64"/>
  <c r="C64"/>
  <c r="B64"/>
  <c r="A64"/>
  <c r="O63"/>
  <c r="N63"/>
  <c r="M63"/>
  <c r="L63"/>
  <c r="K63"/>
  <c r="J63"/>
  <c r="I63"/>
  <c r="H63"/>
  <c r="G63"/>
  <c r="F63"/>
  <c r="E63"/>
  <c r="D63"/>
  <c r="C63"/>
  <c r="B63"/>
  <c r="A63"/>
  <c r="O62"/>
  <c r="N62"/>
  <c r="M62"/>
  <c r="L62"/>
  <c r="K62"/>
  <c r="J62"/>
  <c r="I62"/>
  <c r="H62"/>
  <c r="G62"/>
  <c r="F62"/>
  <c r="E62"/>
  <c r="D62"/>
  <c r="C62"/>
  <c r="B62"/>
  <c r="A62"/>
  <c r="O61"/>
  <c r="N61"/>
  <c r="M61"/>
  <c r="L61"/>
  <c r="K61"/>
  <c r="J61"/>
  <c r="I61"/>
  <c r="H61"/>
  <c r="G61"/>
  <c r="F61"/>
  <c r="E61"/>
  <c r="D61"/>
  <c r="C61"/>
  <c r="B61"/>
  <c r="A61"/>
  <c r="O60"/>
  <c r="N60"/>
  <c r="M60"/>
  <c r="L60"/>
  <c r="K60"/>
  <c r="J60"/>
  <c r="I60"/>
  <c r="H60"/>
  <c r="G60"/>
  <c r="F60"/>
  <c r="E60"/>
  <c r="D60"/>
  <c r="C60"/>
  <c r="B60"/>
  <c r="A60"/>
  <c r="O59"/>
  <c r="N59"/>
  <c r="M59"/>
  <c r="L59"/>
  <c r="K59"/>
  <c r="J59"/>
  <c r="I59"/>
  <c r="H59"/>
  <c r="G59"/>
  <c r="F59"/>
  <c r="E59"/>
  <c r="D59"/>
  <c r="C59"/>
  <c r="B59"/>
  <c r="A59"/>
  <c r="O58"/>
  <c r="N58"/>
  <c r="M58"/>
  <c r="L58"/>
  <c r="K58"/>
  <c r="J58"/>
  <c r="I58"/>
  <c r="H58"/>
  <c r="G58"/>
  <c r="F58"/>
  <c r="E58"/>
  <c r="D58"/>
  <c r="C58"/>
  <c r="B58"/>
  <c r="A58"/>
  <c r="O57"/>
  <c r="N57"/>
  <c r="M57"/>
  <c r="L57"/>
  <c r="K57"/>
  <c r="J57"/>
  <c r="I57"/>
  <c r="H57"/>
  <c r="G57"/>
  <c r="F57"/>
  <c r="E57"/>
  <c r="D57"/>
  <c r="C57"/>
  <c r="B57"/>
  <c r="A57"/>
  <c r="O56"/>
  <c r="N56"/>
  <c r="M56"/>
  <c r="L56"/>
  <c r="K56"/>
  <c r="J56"/>
  <c r="I56"/>
  <c r="H56"/>
  <c r="G56"/>
  <c r="F56"/>
  <c r="E56"/>
  <c r="D56"/>
  <c r="C56"/>
  <c r="B56"/>
  <c r="A56"/>
  <c r="O55"/>
  <c r="N55"/>
  <c r="M55"/>
  <c r="L55"/>
  <c r="K55"/>
  <c r="J55"/>
  <c r="I55"/>
  <c r="H55"/>
  <c r="G55"/>
  <c r="F55"/>
  <c r="E55"/>
  <c r="D55"/>
  <c r="C55"/>
  <c r="B55"/>
  <c r="A55"/>
  <c r="O54"/>
  <c r="N54"/>
  <c r="M54"/>
  <c r="L54"/>
  <c r="K54"/>
  <c r="J54"/>
  <c r="I54"/>
  <c r="H54"/>
  <c r="G54"/>
  <c r="F54"/>
  <c r="E54"/>
  <c r="D54"/>
  <c r="C54"/>
  <c r="B54"/>
  <c r="A54"/>
  <c r="O53"/>
  <c r="N53"/>
  <c r="M53"/>
  <c r="L53"/>
  <c r="K53"/>
  <c r="J53"/>
  <c r="I53"/>
  <c r="H53"/>
  <c r="G53"/>
  <c r="F53"/>
  <c r="E53"/>
  <c r="D53"/>
  <c r="C53"/>
  <c r="B53"/>
  <c r="A53"/>
  <c r="O52"/>
  <c r="N52"/>
  <c r="M52"/>
  <c r="L52"/>
  <c r="K52"/>
  <c r="J52"/>
  <c r="I52"/>
  <c r="H52"/>
  <c r="G52"/>
  <c r="F52"/>
  <c r="E52"/>
  <c r="D52"/>
  <c r="C52"/>
  <c r="B52"/>
  <c r="A52"/>
  <c r="O51"/>
  <c r="N51"/>
  <c r="M51"/>
  <c r="L51"/>
  <c r="K51"/>
  <c r="J51"/>
  <c r="I51"/>
  <c r="H51"/>
  <c r="G51"/>
  <c r="F51"/>
  <c r="E51"/>
  <c r="D51"/>
  <c r="C51"/>
  <c r="B51"/>
  <c r="A51"/>
  <c r="O50"/>
  <c r="N50"/>
  <c r="M50"/>
  <c r="L50"/>
  <c r="K50"/>
  <c r="J50"/>
  <c r="I50"/>
  <c r="H50"/>
  <c r="G50"/>
  <c r="F50"/>
  <c r="E50"/>
  <c r="D50"/>
  <c r="C50"/>
  <c r="B50"/>
  <c r="A50"/>
  <c r="O49"/>
  <c r="N49"/>
  <c r="M49"/>
  <c r="L49"/>
  <c r="K49"/>
  <c r="J49"/>
  <c r="I49"/>
  <c r="H49"/>
  <c r="G49"/>
  <c r="F49"/>
  <c r="E49"/>
  <c r="D49"/>
  <c r="C49"/>
  <c r="B49"/>
  <c r="A49"/>
  <c r="O48"/>
  <c r="N48"/>
  <c r="M48"/>
  <c r="L48"/>
  <c r="K48"/>
  <c r="J48"/>
  <c r="I48"/>
  <c r="H48"/>
  <c r="G48"/>
  <c r="F48"/>
  <c r="E48"/>
  <c r="D48"/>
  <c r="C48"/>
  <c r="B48"/>
  <c r="A48"/>
  <c r="O47"/>
  <c r="N47"/>
  <c r="M47"/>
  <c r="L47"/>
  <c r="K47"/>
  <c r="J47"/>
  <c r="I47"/>
  <c r="H47"/>
  <c r="G47"/>
  <c r="F47"/>
  <c r="E47"/>
  <c r="D47"/>
  <c r="C47"/>
  <c r="B47"/>
  <c r="A47"/>
  <c r="O46"/>
  <c r="N46"/>
  <c r="M46"/>
  <c r="L46"/>
  <c r="K46"/>
  <c r="J46"/>
  <c r="I46"/>
  <c r="H46"/>
  <c r="G46"/>
  <c r="F46"/>
  <c r="E46"/>
  <c r="D46"/>
  <c r="C46"/>
  <c r="B46"/>
  <c r="A46"/>
  <c r="O45"/>
  <c r="N45"/>
  <c r="M45"/>
  <c r="L45"/>
  <c r="K45"/>
  <c r="J45"/>
  <c r="I45"/>
  <c r="H45"/>
  <c r="G45"/>
  <c r="F45"/>
  <c r="E45"/>
  <c r="D45"/>
  <c r="C45"/>
  <c r="B45"/>
  <c r="A45"/>
  <c r="O44"/>
  <c r="N44"/>
  <c r="M44"/>
  <c r="L44"/>
  <c r="K44"/>
  <c r="J44"/>
  <c r="I44"/>
  <c r="H44"/>
  <c r="G44"/>
  <c r="F44"/>
  <c r="E44"/>
  <c r="D44"/>
  <c r="C44"/>
  <c r="B44"/>
  <c r="A44"/>
  <c r="O43"/>
  <c r="N43"/>
  <c r="M43"/>
  <c r="L43"/>
  <c r="K43"/>
  <c r="J43"/>
  <c r="I43"/>
  <c r="H43"/>
  <c r="G43"/>
  <c r="F43"/>
  <c r="E43"/>
  <c r="D43"/>
  <c r="C43"/>
  <c r="B43"/>
  <c r="A43"/>
  <c r="O42"/>
  <c r="N42"/>
  <c r="M42"/>
  <c r="L42"/>
  <c r="K42"/>
  <c r="J42"/>
  <c r="I42"/>
  <c r="H42"/>
  <c r="G42"/>
  <c r="F42"/>
  <c r="E42"/>
  <c r="D42"/>
  <c r="C42"/>
  <c r="B42"/>
  <c r="A42"/>
  <c r="O41"/>
  <c r="N41"/>
  <c r="M41"/>
  <c r="L41"/>
  <c r="K41"/>
  <c r="J41"/>
  <c r="I41"/>
  <c r="H41"/>
  <c r="G41"/>
  <c r="F41"/>
  <c r="E41"/>
  <c r="D41"/>
  <c r="C41"/>
  <c r="B41"/>
  <c r="A41"/>
  <c r="O40"/>
  <c r="N40"/>
  <c r="M40"/>
  <c r="L40"/>
  <c r="K40"/>
  <c r="J40"/>
  <c r="I40"/>
  <c r="H40"/>
  <c r="G40"/>
  <c r="F40"/>
  <c r="E40"/>
  <c r="D40"/>
  <c r="C40"/>
  <c r="B40"/>
  <c r="A40"/>
  <c r="O39"/>
  <c r="N39"/>
  <c r="M39"/>
  <c r="L39"/>
  <c r="K39"/>
  <c r="J39"/>
  <c r="I39"/>
  <c r="H39"/>
  <c r="G39"/>
  <c r="F39"/>
  <c r="E39"/>
  <c r="D39"/>
  <c r="C39"/>
  <c r="B39"/>
  <c r="A39"/>
  <c r="O38"/>
  <c r="N38"/>
  <c r="M38"/>
  <c r="L38"/>
  <c r="K38"/>
  <c r="J38"/>
  <c r="I38"/>
  <c r="H38"/>
  <c r="G38"/>
  <c r="F38"/>
  <c r="E38"/>
  <c r="D38"/>
  <c r="C38"/>
  <c r="B38"/>
  <c r="A38"/>
  <c r="O37"/>
  <c r="N37"/>
  <c r="M37"/>
  <c r="L37"/>
  <c r="K37"/>
  <c r="J37"/>
  <c r="I37"/>
  <c r="H37"/>
  <c r="G37"/>
  <c r="F37"/>
  <c r="E37"/>
  <c r="D37"/>
  <c r="C37"/>
  <c r="B37"/>
  <c r="A37"/>
  <c r="O36"/>
  <c r="N36"/>
  <c r="M36"/>
  <c r="L36"/>
  <c r="K36"/>
  <c r="J36"/>
  <c r="I36"/>
  <c r="H36"/>
  <c r="G36"/>
  <c r="F36"/>
  <c r="E36"/>
  <c r="D36"/>
  <c r="C36"/>
  <c r="B36"/>
  <c r="A36"/>
  <c r="O35"/>
  <c r="N35"/>
  <c r="M35"/>
  <c r="L35"/>
  <c r="K35"/>
  <c r="J35"/>
  <c r="I35"/>
  <c r="H35"/>
  <c r="G35"/>
  <c r="F35"/>
  <c r="E35"/>
  <c r="D35"/>
  <c r="C35"/>
  <c r="B35"/>
  <c r="A35"/>
  <c r="O34"/>
  <c r="N34"/>
  <c r="M34"/>
  <c r="L34"/>
  <c r="K34"/>
  <c r="J34"/>
  <c r="I34"/>
  <c r="H34"/>
  <c r="G34"/>
  <c r="F34"/>
  <c r="E34"/>
  <c r="D34"/>
  <c r="C34"/>
  <c r="B34"/>
  <c r="A34"/>
  <c r="O33"/>
  <c r="N33"/>
  <c r="M33"/>
  <c r="L33"/>
  <c r="K33"/>
  <c r="J33"/>
  <c r="I33"/>
  <c r="H33"/>
  <c r="G33"/>
  <c r="F33"/>
  <c r="E33"/>
  <c r="D33"/>
  <c r="C33"/>
  <c r="B33"/>
  <c r="A33"/>
  <c r="O32"/>
  <c r="N32"/>
  <c r="M32"/>
  <c r="L32"/>
  <c r="K32"/>
  <c r="J32"/>
  <c r="I32"/>
  <c r="H32"/>
  <c r="G32"/>
  <c r="F32"/>
  <c r="E32"/>
  <c r="D32"/>
  <c r="C32"/>
  <c r="B32"/>
  <c r="A32"/>
  <c r="O31"/>
  <c r="N31"/>
  <c r="M31"/>
  <c r="L31"/>
  <c r="K31"/>
  <c r="J31"/>
  <c r="I31"/>
  <c r="H31"/>
  <c r="G31"/>
  <c r="F31"/>
  <c r="E31"/>
  <c r="D31"/>
  <c r="C31"/>
  <c r="B31"/>
  <c r="A31"/>
  <c r="O30"/>
  <c r="N30"/>
  <c r="M30"/>
  <c r="L30"/>
  <c r="K30"/>
  <c r="J30"/>
  <c r="I30"/>
  <c r="H30"/>
  <c r="G30"/>
  <c r="F30"/>
  <c r="E30"/>
  <c r="D30"/>
  <c r="C30"/>
  <c r="B30"/>
  <c r="A30"/>
  <c r="O29"/>
  <c r="N29"/>
  <c r="M29"/>
  <c r="L29"/>
  <c r="K29"/>
  <c r="J29"/>
  <c r="I29"/>
  <c r="H29"/>
  <c r="G29"/>
  <c r="F29"/>
  <c r="E29"/>
  <c r="D29"/>
  <c r="C29"/>
  <c r="B29"/>
  <c r="A29"/>
  <c r="O28"/>
  <c r="N28"/>
  <c r="M28"/>
  <c r="L28"/>
  <c r="K28"/>
  <c r="J28"/>
  <c r="I28"/>
  <c r="H28"/>
  <c r="G28"/>
  <c r="F28"/>
  <c r="E28"/>
  <c r="D28"/>
  <c r="C28"/>
  <c r="B28"/>
  <c r="A28"/>
  <c r="O27"/>
  <c r="N27"/>
  <c r="M27"/>
  <c r="L27"/>
  <c r="K27"/>
  <c r="J27"/>
  <c r="I27"/>
  <c r="H27"/>
  <c r="G27"/>
  <c r="F27"/>
  <c r="E27"/>
  <c r="D27"/>
  <c r="C27"/>
  <c r="B27"/>
  <c r="A27"/>
  <c r="O26"/>
  <c r="N26"/>
  <c r="M26"/>
  <c r="L26"/>
  <c r="K26"/>
  <c r="J26"/>
  <c r="I26"/>
  <c r="H26"/>
  <c r="G26"/>
  <c r="F26"/>
  <c r="E26"/>
  <c r="D26"/>
  <c r="C26"/>
  <c r="B26"/>
  <c r="A26"/>
  <c r="O25"/>
  <c r="N25"/>
  <c r="M25"/>
  <c r="L25"/>
  <c r="K25"/>
  <c r="J25"/>
  <c r="I25"/>
  <c r="H25"/>
  <c r="G25"/>
  <c r="F25"/>
  <c r="E25"/>
  <c r="D25"/>
  <c r="C25"/>
  <c r="B25"/>
  <c r="A25"/>
  <c r="O24"/>
  <c r="N24"/>
  <c r="M24"/>
  <c r="L24"/>
  <c r="K24"/>
  <c r="J24"/>
  <c r="I24"/>
  <c r="H24"/>
  <c r="G24"/>
  <c r="F24"/>
  <c r="E24"/>
  <c r="D24"/>
  <c r="C24"/>
  <c r="B24"/>
  <c r="A24"/>
  <c r="O23"/>
  <c r="N23"/>
  <c r="M23"/>
  <c r="L23"/>
  <c r="K23"/>
  <c r="J23"/>
  <c r="I23"/>
  <c r="H23"/>
  <c r="G23"/>
  <c r="F23"/>
  <c r="E23"/>
  <c r="D23"/>
  <c r="C23"/>
  <c r="B23"/>
  <c r="A23"/>
  <c r="O22"/>
  <c r="N22"/>
  <c r="M22"/>
  <c r="L22"/>
  <c r="K22"/>
  <c r="J22"/>
  <c r="I22"/>
  <c r="H22"/>
  <c r="G22"/>
  <c r="F22"/>
  <c r="E22"/>
  <c r="D22"/>
  <c r="C22"/>
  <c r="B22"/>
  <c r="A22"/>
  <c r="O21"/>
  <c r="N21"/>
  <c r="M21"/>
  <c r="L21"/>
  <c r="K21"/>
  <c r="J21"/>
  <c r="I21"/>
  <c r="H21"/>
  <c r="G21"/>
  <c r="F21"/>
  <c r="E21"/>
  <c r="D21"/>
  <c r="C21"/>
  <c r="B21"/>
  <c r="A21"/>
  <c r="O20"/>
  <c r="N20"/>
  <c r="M20"/>
  <c r="L20"/>
  <c r="K20"/>
  <c r="J20"/>
  <c r="I20"/>
  <c r="H20"/>
  <c r="G20"/>
  <c r="F20"/>
  <c r="E20"/>
  <c r="D20"/>
  <c r="C20"/>
  <c r="B20"/>
  <c r="A20"/>
  <c r="O19"/>
  <c r="N19"/>
  <c r="M19"/>
  <c r="L19"/>
  <c r="K19"/>
  <c r="J19"/>
  <c r="I19"/>
  <c r="H19"/>
  <c r="G19"/>
  <c r="F19"/>
  <c r="E19"/>
  <c r="D19"/>
  <c r="C19"/>
  <c r="B19"/>
  <c r="A19"/>
  <c r="O18"/>
  <c r="N18"/>
  <c r="M18"/>
  <c r="L18"/>
  <c r="K18"/>
  <c r="J18"/>
  <c r="I18"/>
  <c r="H18"/>
  <c r="G18"/>
  <c r="F18"/>
  <c r="E18"/>
  <c r="D18"/>
  <c r="C18"/>
  <c r="B18"/>
  <c r="A18"/>
  <c r="O17"/>
  <c r="N17"/>
  <c r="M17"/>
  <c r="L17"/>
  <c r="K17"/>
  <c r="J17"/>
  <c r="I17"/>
  <c r="H17"/>
  <c r="G17"/>
  <c r="F17"/>
  <c r="E17"/>
  <c r="D17"/>
  <c r="C17"/>
  <c r="B17"/>
  <c r="A17"/>
  <c r="O16"/>
  <c r="N16"/>
  <c r="M16"/>
  <c r="L16"/>
  <c r="K16"/>
  <c r="J16"/>
  <c r="I16"/>
  <c r="H16"/>
  <c r="G16"/>
  <c r="F16"/>
  <c r="E16"/>
  <c r="D16"/>
  <c r="C16"/>
  <c r="B16"/>
  <c r="A16"/>
  <c r="O15"/>
  <c r="N15"/>
  <c r="M15"/>
  <c r="L15"/>
  <c r="K15"/>
  <c r="J15"/>
  <c r="I15"/>
  <c r="H15"/>
  <c r="G15"/>
  <c r="F15"/>
  <c r="E15"/>
  <c r="D15"/>
  <c r="C15"/>
  <c r="B15"/>
  <c r="A15"/>
  <c r="O14"/>
  <c r="N14"/>
  <c r="M14"/>
  <c r="L14"/>
  <c r="K14"/>
  <c r="J14"/>
  <c r="I14"/>
  <c r="H14"/>
  <c r="G14"/>
  <c r="F14"/>
  <c r="E14"/>
  <c r="D14"/>
  <c r="C14"/>
  <c r="B14"/>
  <c r="A14"/>
  <c r="O13"/>
  <c r="N13"/>
  <c r="M13"/>
  <c r="L13"/>
  <c r="K13"/>
  <c r="J13"/>
  <c r="I13"/>
  <c r="H13"/>
  <c r="G13"/>
  <c r="F13"/>
  <c r="E13"/>
  <c r="D13"/>
  <c r="C13"/>
  <c r="B13"/>
  <c r="A13"/>
  <c r="O12"/>
  <c r="N12"/>
  <c r="M12"/>
  <c r="L12"/>
  <c r="K12"/>
  <c r="J12"/>
  <c r="I12"/>
  <c r="H12"/>
  <c r="G12"/>
  <c r="F12"/>
  <c r="E12"/>
  <c r="D12"/>
  <c r="C12"/>
  <c r="B12"/>
  <c r="A12"/>
  <c r="O11"/>
  <c r="N11"/>
  <c r="M11"/>
  <c r="L11"/>
  <c r="K11"/>
  <c r="J11"/>
  <c r="I11"/>
  <c r="H11"/>
  <c r="G11"/>
  <c r="F11"/>
  <c r="E11"/>
  <c r="D11"/>
  <c r="C11"/>
  <c r="B11"/>
  <c r="A11"/>
  <c r="O10"/>
  <c r="N10"/>
  <c r="M10"/>
  <c r="L10"/>
  <c r="K10"/>
  <c r="J10"/>
  <c r="I10"/>
  <c r="H10"/>
  <c r="G10"/>
  <c r="F10"/>
  <c r="E10"/>
  <c r="D10"/>
  <c r="C10"/>
  <c r="B10"/>
  <c r="A10"/>
  <c r="O9"/>
  <c r="N9"/>
  <c r="M9"/>
  <c r="L9"/>
  <c r="K9"/>
  <c r="J9"/>
  <c r="I9"/>
  <c r="H9"/>
  <c r="G9"/>
  <c r="F9"/>
  <c r="E9"/>
  <c r="D9"/>
  <c r="C9"/>
  <c r="B9"/>
  <c r="A9"/>
  <c r="O8"/>
  <c r="N8"/>
  <c r="M8"/>
  <c r="L8"/>
  <c r="K8"/>
  <c r="J8"/>
  <c r="I8"/>
  <c r="H8"/>
  <c r="G8"/>
  <c r="F8"/>
  <c r="E8"/>
  <c r="D8"/>
  <c r="C8"/>
  <c r="B8"/>
  <c r="A8"/>
  <c r="O7"/>
  <c r="N7"/>
  <c r="M7"/>
  <c r="L7"/>
  <c r="K7"/>
  <c r="J7"/>
  <c r="I7"/>
  <c r="H7"/>
  <c r="G7"/>
  <c r="F7"/>
  <c r="E7"/>
  <c r="D7"/>
  <c r="C7"/>
  <c r="B7"/>
  <c r="A7"/>
  <c r="O6"/>
  <c r="N6"/>
  <c r="M6"/>
  <c r="L6"/>
  <c r="K6"/>
  <c r="J6"/>
  <c r="I6"/>
  <c r="H6"/>
  <c r="G6"/>
  <c r="F6"/>
  <c r="E6"/>
  <c r="D6"/>
  <c r="C6"/>
  <c r="B6"/>
  <c r="A6"/>
  <c r="O5"/>
  <c r="N5"/>
  <c r="M5"/>
  <c r="L5"/>
  <c r="K5"/>
  <c r="J5"/>
  <c r="I5"/>
  <c r="H5"/>
  <c r="G5"/>
  <c r="F5"/>
  <c r="E5"/>
  <c r="D5"/>
  <c r="C5"/>
  <c r="B5"/>
  <c r="A5"/>
  <c r="O4"/>
  <c r="N4"/>
  <c r="M4"/>
  <c r="L4"/>
  <c r="K4"/>
  <c r="J4"/>
  <c r="I4"/>
  <c r="H4"/>
  <c r="G4"/>
  <c r="F4"/>
  <c r="E4"/>
  <c r="D4"/>
  <c r="C4"/>
  <c r="B4"/>
  <c r="A4"/>
  <c r="A1"/>
</calcChain>
</file>

<file path=xl/sharedStrings.xml><?xml version="1.0" encoding="utf-8"?>
<sst xmlns="http://schemas.openxmlformats.org/spreadsheetml/2006/main" count="31" uniqueCount="30">
  <si>
    <t xml:space="preserve"> BENEFÍCIOS LÍQUIDOS DESCONTADOS DAS CONTRIBUIÇÕES (Fi)</t>
  </si>
  <si>
    <t>BENEFÍCIOS LÍQUIDOS PONDERADOS PELO INSTANTE</t>
  </si>
  <si>
    <t>BENEFÍCIOS LÍQUIDOS A VALOR PRESENTE</t>
  </si>
  <si>
    <t>i</t>
  </si>
  <si>
    <t>Ano</t>
  </si>
  <si>
    <t>Fator de Desconto</t>
  </si>
  <si>
    <t>Benefícios Concedidos - Contribuições dos Aposentados</t>
  </si>
  <si>
    <t>Benefícios Concedidos - Contribuições dos Pensionistas</t>
  </si>
  <si>
    <t>Benefícios a Conceder - Contribuições dos Aposentados</t>
  </si>
  <si>
    <t>Benefícios a Conceder - Contribuições dos Pensionistas</t>
  </si>
  <si>
    <t>Benefícios Concedidos - Encargos</t>
  </si>
  <si>
    <t>Benefícios Concedidos - Encargos - Compensação Previdenciária a Pagar</t>
  </si>
  <si>
    <t>Benefícios a Conceder - Encargos</t>
  </si>
  <si>
    <t>Benefícios a Conceder - Encargos - Compensação Previdenciária a Pagar</t>
  </si>
  <si>
    <t>(1 + TA) ^ (i-0,5)</t>
  </si>
  <si>
    <t>portaria 464</t>
  </si>
  <si>
    <t>art. 26</t>
  </si>
  <si>
    <t xml:space="preserve">Duração </t>
  </si>
  <si>
    <t>IN 2</t>
  </si>
  <si>
    <t>a duration será usada para:</t>
  </si>
  <si>
    <t>art. 2 inciso I</t>
  </si>
  <si>
    <t>a) definição da taxa de juros parâmetro, limite da taxa de juros para avaliação atuarial</t>
  </si>
  <si>
    <t>art. 2 inciso II</t>
  </si>
  <si>
    <t>b) cálculo do prazo para equcionar o déficit em determinados casos dentre opções.</t>
  </si>
  <si>
    <t>c) cálculo do déficit (propriamente dito) em determinados casos dentre opções.</t>
  </si>
  <si>
    <t>A duration deve ser calculada com a taxa de juros do exercício anterior.</t>
  </si>
  <si>
    <t>1 - depois de finalizar os fluxos, trocar a taxa em</t>
  </si>
  <si>
    <t>2 - copiar o número definido em C3</t>
  </si>
  <si>
    <t>3 - voltar a taxa de juros do ano vigente</t>
  </si>
  <si>
    <t>4 - duplicar esta aba para enviar ao cliente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</si>
</sst>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General_)"/>
  </numFmts>
  <fonts count="11">
    <font>
      <sz val="10"/>
      <name val="Arial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name val="Arial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8"/>
      <name val="Arial Narrow"/>
      <family val="2"/>
    </font>
    <font>
      <sz val="10"/>
      <name val="Arial"/>
      <family val="2"/>
    </font>
    <font>
      <sz val="10"/>
      <name val="Tahoma"/>
      <family val="2"/>
    </font>
    <font>
      <sz val="12"/>
      <name val="Times New Roman"/>
      <family val="1"/>
    </font>
    <font>
      <sz val="10"/>
      <name val="Mang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/>
      <bottom style="medium">
        <color auto="1"/>
      </bottom>
      <diagonal/>
    </border>
  </borders>
  <cellStyleXfs count="7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8" fillId="0" borderId="0"/>
    <xf numFmtId="0" fontId="5" fillId="0" borderId="0"/>
    <xf numFmtId="0" fontId="1" fillId="0" borderId="0"/>
    <xf numFmtId="9" fontId="10" fillId="0" borderId="0" applyBorder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4" fontId="4" fillId="2" borderId="3" xfId="0" applyNumberFormat="1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wrapText="1"/>
    </xf>
    <xf numFmtId="0" fontId="5" fillId="2" borderId="6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3" fillId="2" borderId="0" xfId="0" applyFont="1" applyFill="1"/>
    <xf numFmtId="0" fontId="5" fillId="2" borderId="0" xfId="0" applyFont="1" applyFill="1" applyBorder="1"/>
    <xf numFmtId="4" fontId="6" fillId="2" borderId="9" xfId="0" applyNumberFormat="1" applyFont="1" applyFill="1" applyBorder="1" applyAlignment="1">
      <alignment horizontal="left" wrapText="1"/>
    </xf>
    <xf numFmtId="2" fontId="6" fillId="2" borderId="9" xfId="1" applyNumberFormat="1" applyFont="1" applyFill="1" applyBorder="1" applyAlignment="1">
      <alignment horizontal="right" wrapText="1"/>
    </xf>
    <xf numFmtId="10" fontId="0" fillId="0" borderId="0" xfId="1" applyNumberFormat="1" applyFont="1"/>
  </cellXfs>
  <cellStyles count="7">
    <cellStyle name="Normal" xfId="0" builtinId="0"/>
    <cellStyle name="Normal 2" xfId="2"/>
    <cellStyle name="Normal 3" xfId="3"/>
    <cellStyle name="Normal 4" xfId="4"/>
    <cellStyle name="Normal 5" xfId="5"/>
    <cellStyle name="Porcentagem" xfId="1" builtinId="5"/>
    <cellStyle name="TableStyleLight1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304800</xdr:rowOff>
    </xdr:from>
    <xdr:to>
      <xdr:col>1</xdr:col>
      <xdr:colOff>95124</xdr:colOff>
      <xdr:row>3</xdr:row>
      <xdr:rowOff>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000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2</xdr:row>
      <xdr:rowOff>317500</xdr:rowOff>
    </xdr:from>
    <xdr:to>
      <xdr:col>12</xdr:col>
      <xdr:colOff>609474</xdr:colOff>
      <xdr:row>3</xdr:row>
      <xdr:rowOff>3225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6032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304800</xdr:rowOff>
    </xdr:from>
    <xdr:to>
      <xdr:col>1</xdr:col>
      <xdr:colOff>95124</xdr:colOff>
      <xdr:row>4</xdr:row>
      <xdr:rowOff>50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001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304800</xdr:rowOff>
    </xdr:from>
    <xdr:to>
      <xdr:col>1</xdr:col>
      <xdr:colOff>95124</xdr:colOff>
      <xdr:row>5</xdr:row>
      <xdr:rowOff>50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001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304800</xdr:rowOff>
    </xdr:from>
    <xdr:to>
      <xdr:col>1</xdr:col>
      <xdr:colOff>95124</xdr:colOff>
      <xdr:row>6</xdr:row>
      <xdr:rowOff>50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001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304800</xdr:rowOff>
    </xdr:from>
    <xdr:to>
      <xdr:col>1</xdr:col>
      <xdr:colOff>95124</xdr:colOff>
      <xdr:row>7</xdr:row>
      <xdr:rowOff>50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001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304800</xdr:rowOff>
    </xdr:from>
    <xdr:to>
      <xdr:col>1</xdr:col>
      <xdr:colOff>95124</xdr:colOff>
      <xdr:row>8</xdr:row>
      <xdr:rowOff>50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002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304800</xdr:rowOff>
    </xdr:from>
    <xdr:to>
      <xdr:col>1</xdr:col>
      <xdr:colOff>95124</xdr:colOff>
      <xdr:row>9</xdr:row>
      <xdr:rowOff>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8002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304800</xdr:rowOff>
    </xdr:from>
    <xdr:to>
      <xdr:col>1</xdr:col>
      <xdr:colOff>95124</xdr:colOff>
      <xdr:row>10</xdr:row>
      <xdr:rowOff>50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002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304800</xdr:rowOff>
    </xdr:from>
    <xdr:to>
      <xdr:col>1</xdr:col>
      <xdr:colOff>95124</xdr:colOff>
      <xdr:row>11</xdr:row>
      <xdr:rowOff>50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2002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304800</xdr:rowOff>
    </xdr:from>
    <xdr:to>
      <xdr:col>1</xdr:col>
      <xdr:colOff>95124</xdr:colOff>
      <xdr:row>12</xdr:row>
      <xdr:rowOff>50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003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304800</xdr:rowOff>
    </xdr:from>
    <xdr:to>
      <xdr:col>1</xdr:col>
      <xdr:colOff>95124</xdr:colOff>
      <xdr:row>13</xdr:row>
      <xdr:rowOff>50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003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304800</xdr:rowOff>
    </xdr:from>
    <xdr:to>
      <xdr:col>1</xdr:col>
      <xdr:colOff>95124</xdr:colOff>
      <xdr:row>14</xdr:row>
      <xdr:rowOff>50</xdr:rowOff>
    </xdr:to>
    <xdr:pic>
      <xdr:nvPicPr>
        <xdr:cNvPr id="14" name="Imagem 1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003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304800</xdr:rowOff>
    </xdr:from>
    <xdr:to>
      <xdr:col>1</xdr:col>
      <xdr:colOff>95124</xdr:colOff>
      <xdr:row>15</xdr:row>
      <xdr:rowOff>50</xdr:rowOff>
    </xdr:to>
    <xdr:pic>
      <xdr:nvPicPr>
        <xdr:cNvPr id="15" name="Imagem 1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0003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304800</xdr:rowOff>
    </xdr:from>
    <xdr:to>
      <xdr:col>1</xdr:col>
      <xdr:colOff>95124</xdr:colOff>
      <xdr:row>16</xdr:row>
      <xdr:rowOff>50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2004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304800</xdr:rowOff>
    </xdr:from>
    <xdr:to>
      <xdr:col>1</xdr:col>
      <xdr:colOff>95124</xdr:colOff>
      <xdr:row>17</xdr:row>
      <xdr:rowOff>50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004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304800</xdr:rowOff>
    </xdr:from>
    <xdr:to>
      <xdr:col>1</xdr:col>
      <xdr:colOff>95124</xdr:colOff>
      <xdr:row>18</xdr:row>
      <xdr:rowOff>50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6004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304800</xdr:rowOff>
    </xdr:from>
    <xdr:to>
      <xdr:col>1</xdr:col>
      <xdr:colOff>95124</xdr:colOff>
      <xdr:row>19</xdr:row>
      <xdr:rowOff>50</xdr:rowOff>
    </xdr:to>
    <xdr:pic>
      <xdr:nvPicPr>
        <xdr:cNvPr id="19" name="Imagem 1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004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304800</xdr:rowOff>
    </xdr:from>
    <xdr:to>
      <xdr:col>1</xdr:col>
      <xdr:colOff>95124</xdr:colOff>
      <xdr:row>20</xdr:row>
      <xdr:rowOff>50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0005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304800</xdr:rowOff>
    </xdr:from>
    <xdr:to>
      <xdr:col>1</xdr:col>
      <xdr:colOff>95124</xdr:colOff>
      <xdr:row>21</xdr:row>
      <xdr:rowOff>50</xdr:rowOff>
    </xdr:to>
    <xdr:pic>
      <xdr:nvPicPr>
        <xdr:cNvPr id="21" name="Imagem 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2005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304800</xdr:rowOff>
    </xdr:from>
    <xdr:to>
      <xdr:col>1</xdr:col>
      <xdr:colOff>95124</xdr:colOff>
      <xdr:row>22</xdr:row>
      <xdr:rowOff>50</xdr:rowOff>
    </xdr:to>
    <xdr:pic>
      <xdr:nvPicPr>
        <xdr:cNvPr id="22" name="Imagem 2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4005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304800</xdr:rowOff>
    </xdr:from>
    <xdr:to>
      <xdr:col>1</xdr:col>
      <xdr:colOff>95124</xdr:colOff>
      <xdr:row>23</xdr:row>
      <xdr:rowOff>50</xdr:rowOff>
    </xdr:to>
    <xdr:pic>
      <xdr:nvPicPr>
        <xdr:cNvPr id="23" name="Imagem 2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6005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304800</xdr:rowOff>
    </xdr:from>
    <xdr:to>
      <xdr:col>1</xdr:col>
      <xdr:colOff>95124</xdr:colOff>
      <xdr:row>24</xdr:row>
      <xdr:rowOff>50</xdr:rowOff>
    </xdr:to>
    <xdr:pic>
      <xdr:nvPicPr>
        <xdr:cNvPr id="24" name="Imagem 2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8006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304800</xdr:rowOff>
    </xdr:from>
    <xdr:to>
      <xdr:col>1</xdr:col>
      <xdr:colOff>95124</xdr:colOff>
      <xdr:row>25</xdr:row>
      <xdr:rowOff>50</xdr:rowOff>
    </xdr:to>
    <xdr:pic>
      <xdr:nvPicPr>
        <xdr:cNvPr id="25" name="Imagem 2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0006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304800</xdr:rowOff>
    </xdr:from>
    <xdr:to>
      <xdr:col>1</xdr:col>
      <xdr:colOff>95124</xdr:colOff>
      <xdr:row>26</xdr:row>
      <xdr:rowOff>50</xdr:rowOff>
    </xdr:to>
    <xdr:pic>
      <xdr:nvPicPr>
        <xdr:cNvPr id="26" name="Imagem 2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006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304800</xdr:rowOff>
    </xdr:from>
    <xdr:to>
      <xdr:col>1</xdr:col>
      <xdr:colOff>95124</xdr:colOff>
      <xdr:row>27</xdr:row>
      <xdr:rowOff>50</xdr:rowOff>
    </xdr:to>
    <xdr:pic>
      <xdr:nvPicPr>
        <xdr:cNvPr id="27" name="Imagem 2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006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304800</xdr:rowOff>
    </xdr:from>
    <xdr:to>
      <xdr:col>1</xdr:col>
      <xdr:colOff>95124</xdr:colOff>
      <xdr:row>28</xdr:row>
      <xdr:rowOff>50</xdr:rowOff>
    </xdr:to>
    <xdr:pic>
      <xdr:nvPicPr>
        <xdr:cNvPr id="28" name="Imagem 2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6007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304800</xdr:rowOff>
    </xdr:from>
    <xdr:to>
      <xdr:col>1</xdr:col>
      <xdr:colOff>95124</xdr:colOff>
      <xdr:row>29</xdr:row>
      <xdr:rowOff>50</xdr:rowOff>
    </xdr:to>
    <xdr:pic>
      <xdr:nvPicPr>
        <xdr:cNvPr id="29" name="Imagem 2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8007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304800</xdr:rowOff>
    </xdr:from>
    <xdr:to>
      <xdr:col>1</xdr:col>
      <xdr:colOff>95124</xdr:colOff>
      <xdr:row>30</xdr:row>
      <xdr:rowOff>50</xdr:rowOff>
    </xdr:to>
    <xdr:pic>
      <xdr:nvPicPr>
        <xdr:cNvPr id="30" name="Imagem 2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0007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304800</xdr:rowOff>
    </xdr:from>
    <xdr:to>
      <xdr:col>1</xdr:col>
      <xdr:colOff>95124</xdr:colOff>
      <xdr:row>31</xdr:row>
      <xdr:rowOff>50</xdr:rowOff>
    </xdr:to>
    <xdr:pic>
      <xdr:nvPicPr>
        <xdr:cNvPr id="31" name="Imagem 3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2007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304800</xdr:rowOff>
    </xdr:from>
    <xdr:to>
      <xdr:col>1</xdr:col>
      <xdr:colOff>95124</xdr:colOff>
      <xdr:row>32</xdr:row>
      <xdr:rowOff>50</xdr:rowOff>
    </xdr:to>
    <xdr:pic>
      <xdr:nvPicPr>
        <xdr:cNvPr id="32" name="Imagem 3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4008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304800</xdr:rowOff>
    </xdr:from>
    <xdr:to>
      <xdr:col>1</xdr:col>
      <xdr:colOff>95124</xdr:colOff>
      <xdr:row>33</xdr:row>
      <xdr:rowOff>50</xdr:rowOff>
    </xdr:to>
    <xdr:pic>
      <xdr:nvPicPr>
        <xdr:cNvPr id="33" name="Imagem 3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6008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304800</xdr:rowOff>
    </xdr:from>
    <xdr:to>
      <xdr:col>1</xdr:col>
      <xdr:colOff>95124</xdr:colOff>
      <xdr:row>34</xdr:row>
      <xdr:rowOff>50</xdr:rowOff>
    </xdr:to>
    <xdr:pic>
      <xdr:nvPicPr>
        <xdr:cNvPr id="34" name="Imagem 3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8008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304800</xdr:rowOff>
    </xdr:from>
    <xdr:to>
      <xdr:col>1</xdr:col>
      <xdr:colOff>95124</xdr:colOff>
      <xdr:row>35</xdr:row>
      <xdr:rowOff>50</xdr:rowOff>
    </xdr:to>
    <xdr:pic>
      <xdr:nvPicPr>
        <xdr:cNvPr id="35" name="Imagem 3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0008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304800</xdr:rowOff>
    </xdr:from>
    <xdr:to>
      <xdr:col>1</xdr:col>
      <xdr:colOff>95124</xdr:colOff>
      <xdr:row>36</xdr:row>
      <xdr:rowOff>50</xdr:rowOff>
    </xdr:to>
    <xdr:pic>
      <xdr:nvPicPr>
        <xdr:cNvPr id="36" name="Imagem 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2009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304800</xdr:rowOff>
    </xdr:from>
    <xdr:to>
      <xdr:col>1</xdr:col>
      <xdr:colOff>95124</xdr:colOff>
      <xdr:row>37</xdr:row>
      <xdr:rowOff>50</xdr:rowOff>
    </xdr:to>
    <xdr:pic>
      <xdr:nvPicPr>
        <xdr:cNvPr id="37" name="Imagem 3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4009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304800</xdr:rowOff>
    </xdr:from>
    <xdr:to>
      <xdr:col>1</xdr:col>
      <xdr:colOff>95124</xdr:colOff>
      <xdr:row>38</xdr:row>
      <xdr:rowOff>50</xdr:rowOff>
    </xdr:to>
    <xdr:pic>
      <xdr:nvPicPr>
        <xdr:cNvPr id="38" name="Imagem 3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6009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304800</xdr:rowOff>
    </xdr:from>
    <xdr:to>
      <xdr:col>1</xdr:col>
      <xdr:colOff>95124</xdr:colOff>
      <xdr:row>39</xdr:row>
      <xdr:rowOff>50</xdr:rowOff>
    </xdr:to>
    <xdr:pic>
      <xdr:nvPicPr>
        <xdr:cNvPr id="39" name="Imagem 3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8009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304800</xdr:rowOff>
    </xdr:from>
    <xdr:to>
      <xdr:col>1</xdr:col>
      <xdr:colOff>95124</xdr:colOff>
      <xdr:row>40</xdr:row>
      <xdr:rowOff>50</xdr:rowOff>
    </xdr:to>
    <xdr:pic>
      <xdr:nvPicPr>
        <xdr:cNvPr id="40" name="Imagem 3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0010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304800</xdr:rowOff>
    </xdr:from>
    <xdr:to>
      <xdr:col>1</xdr:col>
      <xdr:colOff>95124</xdr:colOff>
      <xdr:row>41</xdr:row>
      <xdr:rowOff>50</xdr:rowOff>
    </xdr:to>
    <xdr:pic>
      <xdr:nvPicPr>
        <xdr:cNvPr id="41" name="Imagem 4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2010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304800</xdr:rowOff>
    </xdr:from>
    <xdr:to>
      <xdr:col>1</xdr:col>
      <xdr:colOff>95124</xdr:colOff>
      <xdr:row>42</xdr:row>
      <xdr:rowOff>50</xdr:rowOff>
    </xdr:to>
    <xdr:pic>
      <xdr:nvPicPr>
        <xdr:cNvPr id="42" name="Imagem 4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4010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304800</xdr:rowOff>
    </xdr:from>
    <xdr:to>
      <xdr:col>1</xdr:col>
      <xdr:colOff>95124</xdr:colOff>
      <xdr:row>43</xdr:row>
      <xdr:rowOff>50</xdr:rowOff>
    </xdr:to>
    <xdr:pic>
      <xdr:nvPicPr>
        <xdr:cNvPr id="43" name="Imagem 4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6010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304800</xdr:rowOff>
    </xdr:from>
    <xdr:to>
      <xdr:col>1</xdr:col>
      <xdr:colOff>95124</xdr:colOff>
      <xdr:row>44</xdr:row>
      <xdr:rowOff>50</xdr:rowOff>
    </xdr:to>
    <xdr:pic>
      <xdr:nvPicPr>
        <xdr:cNvPr id="44" name="Imagem 4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8011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304800</xdr:rowOff>
    </xdr:from>
    <xdr:to>
      <xdr:col>1</xdr:col>
      <xdr:colOff>95124</xdr:colOff>
      <xdr:row>45</xdr:row>
      <xdr:rowOff>50</xdr:rowOff>
    </xdr:to>
    <xdr:pic>
      <xdr:nvPicPr>
        <xdr:cNvPr id="45" name="Imagem 4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0011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304800</xdr:rowOff>
    </xdr:from>
    <xdr:to>
      <xdr:col>1</xdr:col>
      <xdr:colOff>95124</xdr:colOff>
      <xdr:row>46</xdr:row>
      <xdr:rowOff>50</xdr:rowOff>
    </xdr:to>
    <xdr:pic>
      <xdr:nvPicPr>
        <xdr:cNvPr id="46" name="Imagem 4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2011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304800</xdr:rowOff>
    </xdr:from>
    <xdr:to>
      <xdr:col>1</xdr:col>
      <xdr:colOff>95124</xdr:colOff>
      <xdr:row>47</xdr:row>
      <xdr:rowOff>50</xdr:rowOff>
    </xdr:to>
    <xdr:pic>
      <xdr:nvPicPr>
        <xdr:cNvPr id="47" name="Imagem 4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4011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304800</xdr:rowOff>
    </xdr:from>
    <xdr:to>
      <xdr:col>1</xdr:col>
      <xdr:colOff>95124</xdr:colOff>
      <xdr:row>48</xdr:row>
      <xdr:rowOff>50</xdr:rowOff>
    </xdr:to>
    <xdr:pic>
      <xdr:nvPicPr>
        <xdr:cNvPr id="48" name="Imagem 4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6012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304800</xdr:rowOff>
    </xdr:from>
    <xdr:to>
      <xdr:col>1</xdr:col>
      <xdr:colOff>95124</xdr:colOff>
      <xdr:row>49</xdr:row>
      <xdr:rowOff>50</xdr:rowOff>
    </xdr:to>
    <xdr:pic>
      <xdr:nvPicPr>
        <xdr:cNvPr id="49" name="Imagem 4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8012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304800</xdr:rowOff>
    </xdr:from>
    <xdr:to>
      <xdr:col>1</xdr:col>
      <xdr:colOff>95124</xdr:colOff>
      <xdr:row>50</xdr:row>
      <xdr:rowOff>50</xdr:rowOff>
    </xdr:to>
    <xdr:pic>
      <xdr:nvPicPr>
        <xdr:cNvPr id="50" name="Imagem 4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0012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304800</xdr:rowOff>
    </xdr:from>
    <xdr:to>
      <xdr:col>1</xdr:col>
      <xdr:colOff>95124</xdr:colOff>
      <xdr:row>51</xdr:row>
      <xdr:rowOff>50</xdr:rowOff>
    </xdr:to>
    <xdr:pic>
      <xdr:nvPicPr>
        <xdr:cNvPr id="51" name="Imagem 5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2012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304800</xdr:rowOff>
    </xdr:from>
    <xdr:to>
      <xdr:col>1</xdr:col>
      <xdr:colOff>95124</xdr:colOff>
      <xdr:row>52</xdr:row>
      <xdr:rowOff>50</xdr:rowOff>
    </xdr:to>
    <xdr:pic>
      <xdr:nvPicPr>
        <xdr:cNvPr id="52" name="Imagem 5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4013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304800</xdr:rowOff>
    </xdr:from>
    <xdr:to>
      <xdr:col>1</xdr:col>
      <xdr:colOff>95124</xdr:colOff>
      <xdr:row>53</xdr:row>
      <xdr:rowOff>50</xdr:rowOff>
    </xdr:to>
    <xdr:pic>
      <xdr:nvPicPr>
        <xdr:cNvPr id="53" name="Imagem 5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6013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304800</xdr:rowOff>
    </xdr:from>
    <xdr:to>
      <xdr:col>1</xdr:col>
      <xdr:colOff>95124</xdr:colOff>
      <xdr:row>54</xdr:row>
      <xdr:rowOff>50</xdr:rowOff>
    </xdr:to>
    <xdr:pic>
      <xdr:nvPicPr>
        <xdr:cNvPr id="54" name="Imagem 5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8013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304800</xdr:rowOff>
    </xdr:from>
    <xdr:to>
      <xdr:col>1</xdr:col>
      <xdr:colOff>95124</xdr:colOff>
      <xdr:row>55</xdr:row>
      <xdr:rowOff>50</xdr:rowOff>
    </xdr:to>
    <xdr:pic>
      <xdr:nvPicPr>
        <xdr:cNvPr id="55" name="Imagem 5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0013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304800</xdr:rowOff>
    </xdr:from>
    <xdr:to>
      <xdr:col>1</xdr:col>
      <xdr:colOff>95124</xdr:colOff>
      <xdr:row>56</xdr:row>
      <xdr:rowOff>50</xdr:rowOff>
    </xdr:to>
    <xdr:pic>
      <xdr:nvPicPr>
        <xdr:cNvPr id="56" name="Imagem 5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2014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304800</xdr:rowOff>
    </xdr:from>
    <xdr:to>
      <xdr:col>1</xdr:col>
      <xdr:colOff>95124</xdr:colOff>
      <xdr:row>57</xdr:row>
      <xdr:rowOff>50</xdr:rowOff>
    </xdr:to>
    <xdr:pic>
      <xdr:nvPicPr>
        <xdr:cNvPr id="57" name="Imagem 5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4014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304800</xdr:rowOff>
    </xdr:from>
    <xdr:to>
      <xdr:col>1</xdr:col>
      <xdr:colOff>95124</xdr:colOff>
      <xdr:row>58</xdr:row>
      <xdr:rowOff>50</xdr:rowOff>
    </xdr:to>
    <xdr:pic>
      <xdr:nvPicPr>
        <xdr:cNvPr id="58" name="Imagem 5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6014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304800</xdr:rowOff>
    </xdr:from>
    <xdr:to>
      <xdr:col>1</xdr:col>
      <xdr:colOff>95124</xdr:colOff>
      <xdr:row>59</xdr:row>
      <xdr:rowOff>50</xdr:rowOff>
    </xdr:to>
    <xdr:pic>
      <xdr:nvPicPr>
        <xdr:cNvPr id="59" name="Imagem 5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8014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304800</xdr:rowOff>
    </xdr:from>
    <xdr:to>
      <xdr:col>1</xdr:col>
      <xdr:colOff>95124</xdr:colOff>
      <xdr:row>60</xdr:row>
      <xdr:rowOff>50</xdr:rowOff>
    </xdr:to>
    <xdr:pic>
      <xdr:nvPicPr>
        <xdr:cNvPr id="60" name="Imagem 5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0015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304800</xdr:rowOff>
    </xdr:from>
    <xdr:to>
      <xdr:col>1</xdr:col>
      <xdr:colOff>95124</xdr:colOff>
      <xdr:row>61</xdr:row>
      <xdr:rowOff>50</xdr:rowOff>
    </xdr:to>
    <xdr:pic>
      <xdr:nvPicPr>
        <xdr:cNvPr id="61" name="Imagem 6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2015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304800</xdr:rowOff>
    </xdr:from>
    <xdr:to>
      <xdr:col>1</xdr:col>
      <xdr:colOff>95124</xdr:colOff>
      <xdr:row>62</xdr:row>
      <xdr:rowOff>50</xdr:rowOff>
    </xdr:to>
    <xdr:pic>
      <xdr:nvPicPr>
        <xdr:cNvPr id="62" name="Imagem 6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4015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304800</xdr:rowOff>
    </xdr:from>
    <xdr:to>
      <xdr:col>1</xdr:col>
      <xdr:colOff>95124</xdr:colOff>
      <xdr:row>63</xdr:row>
      <xdr:rowOff>50</xdr:rowOff>
    </xdr:to>
    <xdr:pic>
      <xdr:nvPicPr>
        <xdr:cNvPr id="63" name="Imagem 6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6015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304800</xdr:rowOff>
    </xdr:from>
    <xdr:to>
      <xdr:col>1</xdr:col>
      <xdr:colOff>95124</xdr:colOff>
      <xdr:row>64</xdr:row>
      <xdr:rowOff>50</xdr:rowOff>
    </xdr:to>
    <xdr:pic>
      <xdr:nvPicPr>
        <xdr:cNvPr id="64" name="Imagem 6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8016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304800</xdr:rowOff>
    </xdr:from>
    <xdr:to>
      <xdr:col>1</xdr:col>
      <xdr:colOff>95124</xdr:colOff>
      <xdr:row>65</xdr:row>
      <xdr:rowOff>50</xdr:rowOff>
    </xdr:to>
    <xdr:pic>
      <xdr:nvPicPr>
        <xdr:cNvPr id="65" name="Imagem 6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0016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304800</xdr:rowOff>
    </xdr:from>
    <xdr:to>
      <xdr:col>1</xdr:col>
      <xdr:colOff>95124</xdr:colOff>
      <xdr:row>66</xdr:row>
      <xdr:rowOff>50</xdr:rowOff>
    </xdr:to>
    <xdr:pic>
      <xdr:nvPicPr>
        <xdr:cNvPr id="66" name="Imagem 6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2016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304800</xdr:rowOff>
    </xdr:from>
    <xdr:to>
      <xdr:col>1</xdr:col>
      <xdr:colOff>95124</xdr:colOff>
      <xdr:row>67</xdr:row>
      <xdr:rowOff>50</xdr:rowOff>
    </xdr:to>
    <xdr:pic>
      <xdr:nvPicPr>
        <xdr:cNvPr id="67" name="Imagem 6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4016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304800</xdr:rowOff>
    </xdr:from>
    <xdr:to>
      <xdr:col>1</xdr:col>
      <xdr:colOff>95124</xdr:colOff>
      <xdr:row>68</xdr:row>
      <xdr:rowOff>50</xdr:rowOff>
    </xdr:to>
    <xdr:pic>
      <xdr:nvPicPr>
        <xdr:cNvPr id="68" name="Imagem 6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6017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304800</xdr:rowOff>
    </xdr:from>
    <xdr:to>
      <xdr:col>1</xdr:col>
      <xdr:colOff>95124</xdr:colOff>
      <xdr:row>69</xdr:row>
      <xdr:rowOff>50</xdr:rowOff>
    </xdr:to>
    <xdr:pic>
      <xdr:nvPicPr>
        <xdr:cNvPr id="69" name="Imagem 6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8017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304800</xdr:rowOff>
    </xdr:from>
    <xdr:to>
      <xdr:col>1</xdr:col>
      <xdr:colOff>95124</xdr:colOff>
      <xdr:row>70</xdr:row>
      <xdr:rowOff>50</xdr:rowOff>
    </xdr:to>
    <xdr:pic>
      <xdr:nvPicPr>
        <xdr:cNvPr id="70" name="Imagem 6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0017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304800</xdr:rowOff>
    </xdr:from>
    <xdr:to>
      <xdr:col>1</xdr:col>
      <xdr:colOff>95124</xdr:colOff>
      <xdr:row>71</xdr:row>
      <xdr:rowOff>50</xdr:rowOff>
    </xdr:to>
    <xdr:pic>
      <xdr:nvPicPr>
        <xdr:cNvPr id="71" name="Imagem 7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2017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71</xdr:row>
      <xdr:rowOff>304800</xdr:rowOff>
    </xdr:from>
    <xdr:to>
      <xdr:col>1</xdr:col>
      <xdr:colOff>95124</xdr:colOff>
      <xdr:row>72</xdr:row>
      <xdr:rowOff>50</xdr:rowOff>
    </xdr:to>
    <xdr:pic>
      <xdr:nvPicPr>
        <xdr:cNvPr id="72" name="Imagem 7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4018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304800</xdr:rowOff>
    </xdr:from>
    <xdr:to>
      <xdr:col>1</xdr:col>
      <xdr:colOff>95124</xdr:colOff>
      <xdr:row>73</xdr:row>
      <xdr:rowOff>50</xdr:rowOff>
    </xdr:to>
    <xdr:pic>
      <xdr:nvPicPr>
        <xdr:cNvPr id="73" name="Imagem 7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6018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304800</xdr:rowOff>
    </xdr:from>
    <xdr:to>
      <xdr:col>1</xdr:col>
      <xdr:colOff>95124</xdr:colOff>
      <xdr:row>74</xdr:row>
      <xdr:rowOff>50</xdr:rowOff>
    </xdr:to>
    <xdr:pic>
      <xdr:nvPicPr>
        <xdr:cNvPr id="74" name="Imagem 7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8018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304800</xdr:rowOff>
    </xdr:from>
    <xdr:to>
      <xdr:col>1</xdr:col>
      <xdr:colOff>95124</xdr:colOff>
      <xdr:row>75</xdr:row>
      <xdr:rowOff>50</xdr:rowOff>
    </xdr:to>
    <xdr:pic>
      <xdr:nvPicPr>
        <xdr:cNvPr id="75" name="Imagem 7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50018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304800</xdr:rowOff>
    </xdr:from>
    <xdr:to>
      <xdr:col>1</xdr:col>
      <xdr:colOff>95124</xdr:colOff>
      <xdr:row>76</xdr:row>
      <xdr:rowOff>50</xdr:rowOff>
    </xdr:to>
    <xdr:pic>
      <xdr:nvPicPr>
        <xdr:cNvPr id="76" name="Imagem 7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52019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76</xdr:row>
      <xdr:rowOff>304800</xdr:rowOff>
    </xdr:from>
    <xdr:to>
      <xdr:col>1</xdr:col>
      <xdr:colOff>95124</xdr:colOff>
      <xdr:row>77</xdr:row>
      <xdr:rowOff>50</xdr:rowOff>
    </xdr:to>
    <xdr:pic>
      <xdr:nvPicPr>
        <xdr:cNvPr id="77" name="Imagem 7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54019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304800</xdr:rowOff>
    </xdr:from>
    <xdr:to>
      <xdr:col>1</xdr:col>
      <xdr:colOff>95124</xdr:colOff>
      <xdr:row>78</xdr:row>
      <xdr:rowOff>50</xdr:rowOff>
    </xdr:to>
    <xdr:pic>
      <xdr:nvPicPr>
        <xdr:cNvPr id="78" name="Imagem 7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56019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304800</xdr:rowOff>
    </xdr:from>
    <xdr:to>
      <xdr:col>1</xdr:col>
      <xdr:colOff>95124</xdr:colOff>
      <xdr:row>79</xdr:row>
      <xdr:rowOff>50</xdr:rowOff>
    </xdr:to>
    <xdr:pic>
      <xdr:nvPicPr>
        <xdr:cNvPr id="79" name="Imagem 7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58019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79</xdr:row>
      <xdr:rowOff>304800</xdr:rowOff>
    </xdr:from>
    <xdr:to>
      <xdr:col>1</xdr:col>
      <xdr:colOff>95124</xdr:colOff>
      <xdr:row>80</xdr:row>
      <xdr:rowOff>50</xdr:rowOff>
    </xdr:to>
    <xdr:pic>
      <xdr:nvPicPr>
        <xdr:cNvPr id="80" name="Imagem 7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0020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304800</xdr:rowOff>
    </xdr:from>
    <xdr:to>
      <xdr:col>1</xdr:col>
      <xdr:colOff>95124</xdr:colOff>
      <xdr:row>81</xdr:row>
      <xdr:rowOff>50</xdr:rowOff>
    </xdr:to>
    <xdr:pic>
      <xdr:nvPicPr>
        <xdr:cNvPr id="81" name="Imagem 8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2020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304800</xdr:rowOff>
    </xdr:from>
    <xdr:to>
      <xdr:col>1</xdr:col>
      <xdr:colOff>95124</xdr:colOff>
      <xdr:row>82</xdr:row>
      <xdr:rowOff>50</xdr:rowOff>
    </xdr:to>
    <xdr:pic>
      <xdr:nvPicPr>
        <xdr:cNvPr id="82" name="Imagem 8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4020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82</xdr:row>
      <xdr:rowOff>304800</xdr:rowOff>
    </xdr:from>
    <xdr:to>
      <xdr:col>1</xdr:col>
      <xdr:colOff>95124</xdr:colOff>
      <xdr:row>83</xdr:row>
      <xdr:rowOff>50</xdr:rowOff>
    </xdr:to>
    <xdr:pic>
      <xdr:nvPicPr>
        <xdr:cNvPr id="83" name="Imagem 8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6020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83</xdr:row>
      <xdr:rowOff>304800</xdr:rowOff>
    </xdr:from>
    <xdr:to>
      <xdr:col>1</xdr:col>
      <xdr:colOff>95124</xdr:colOff>
      <xdr:row>84</xdr:row>
      <xdr:rowOff>50</xdr:rowOff>
    </xdr:to>
    <xdr:pic>
      <xdr:nvPicPr>
        <xdr:cNvPr id="84" name="Imagem 8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8021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84</xdr:row>
      <xdr:rowOff>304800</xdr:rowOff>
    </xdr:from>
    <xdr:to>
      <xdr:col>1</xdr:col>
      <xdr:colOff>95124</xdr:colOff>
      <xdr:row>85</xdr:row>
      <xdr:rowOff>50</xdr:rowOff>
    </xdr:to>
    <xdr:pic>
      <xdr:nvPicPr>
        <xdr:cNvPr id="85" name="Imagem 8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0021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304800</xdr:rowOff>
    </xdr:from>
    <xdr:to>
      <xdr:col>1</xdr:col>
      <xdr:colOff>95124</xdr:colOff>
      <xdr:row>86</xdr:row>
      <xdr:rowOff>50</xdr:rowOff>
    </xdr:to>
    <xdr:pic>
      <xdr:nvPicPr>
        <xdr:cNvPr id="86" name="Imagem 8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2021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86</xdr:row>
      <xdr:rowOff>304800</xdr:rowOff>
    </xdr:from>
    <xdr:to>
      <xdr:col>1</xdr:col>
      <xdr:colOff>95124</xdr:colOff>
      <xdr:row>87</xdr:row>
      <xdr:rowOff>50</xdr:rowOff>
    </xdr:to>
    <xdr:pic>
      <xdr:nvPicPr>
        <xdr:cNvPr id="87" name="Imagem 8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4021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304800</xdr:rowOff>
    </xdr:from>
    <xdr:to>
      <xdr:col>1</xdr:col>
      <xdr:colOff>95124</xdr:colOff>
      <xdr:row>88</xdr:row>
      <xdr:rowOff>50</xdr:rowOff>
    </xdr:to>
    <xdr:pic>
      <xdr:nvPicPr>
        <xdr:cNvPr id="88" name="Imagem 8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6022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304800</xdr:rowOff>
    </xdr:from>
    <xdr:to>
      <xdr:col>1</xdr:col>
      <xdr:colOff>95124</xdr:colOff>
      <xdr:row>89</xdr:row>
      <xdr:rowOff>50</xdr:rowOff>
    </xdr:to>
    <xdr:pic>
      <xdr:nvPicPr>
        <xdr:cNvPr id="89" name="Imagem 8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8022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89</xdr:row>
      <xdr:rowOff>304800</xdr:rowOff>
    </xdr:from>
    <xdr:to>
      <xdr:col>1</xdr:col>
      <xdr:colOff>95124</xdr:colOff>
      <xdr:row>90</xdr:row>
      <xdr:rowOff>50</xdr:rowOff>
    </xdr:to>
    <xdr:pic>
      <xdr:nvPicPr>
        <xdr:cNvPr id="90" name="Imagem 8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80022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304800</xdr:rowOff>
    </xdr:from>
    <xdr:to>
      <xdr:col>1</xdr:col>
      <xdr:colOff>95124</xdr:colOff>
      <xdr:row>91</xdr:row>
      <xdr:rowOff>50</xdr:rowOff>
    </xdr:to>
    <xdr:pic>
      <xdr:nvPicPr>
        <xdr:cNvPr id="91" name="Imagem 9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82022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91</xdr:row>
      <xdr:rowOff>304800</xdr:rowOff>
    </xdr:from>
    <xdr:to>
      <xdr:col>1</xdr:col>
      <xdr:colOff>95124</xdr:colOff>
      <xdr:row>92</xdr:row>
      <xdr:rowOff>50</xdr:rowOff>
    </xdr:to>
    <xdr:pic>
      <xdr:nvPicPr>
        <xdr:cNvPr id="92" name="Imagem 9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84023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92</xdr:row>
      <xdr:rowOff>304800</xdr:rowOff>
    </xdr:from>
    <xdr:to>
      <xdr:col>1</xdr:col>
      <xdr:colOff>95124</xdr:colOff>
      <xdr:row>93</xdr:row>
      <xdr:rowOff>50</xdr:rowOff>
    </xdr:to>
    <xdr:pic>
      <xdr:nvPicPr>
        <xdr:cNvPr id="93" name="Imagem 9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86023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93</xdr:row>
      <xdr:rowOff>304800</xdr:rowOff>
    </xdr:from>
    <xdr:to>
      <xdr:col>1</xdr:col>
      <xdr:colOff>95124</xdr:colOff>
      <xdr:row>94</xdr:row>
      <xdr:rowOff>50</xdr:rowOff>
    </xdr:to>
    <xdr:pic>
      <xdr:nvPicPr>
        <xdr:cNvPr id="94" name="Imagem 9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88023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94</xdr:row>
      <xdr:rowOff>304800</xdr:rowOff>
    </xdr:from>
    <xdr:to>
      <xdr:col>1</xdr:col>
      <xdr:colOff>95124</xdr:colOff>
      <xdr:row>95</xdr:row>
      <xdr:rowOff>50</xdr:rowOff>
    </xdr:to>
    <xdr:pic>
      <xdr:nvPicPr>
        <xdr:cNvPr id="95" name="Imagem 9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0023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95</xdr:row>
      <xdr:rowOff>304800</xdr:rowOff>
    </xdr:from>
    <xdr:to>
      <xdr:col>1</xdr:col>
      <xdr:colOff>95124</xdr:colOff>
      <xdr:row>96</xdr:row>
      <xdr:rowOff>50</xdr:rowOff>
    </xdr:to>
    <xdr:pic>
      <xdr:nvPicPr>
        <xdr:cNvPr id="96" name="Imagem 9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2024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96</xdr:row>
      <xdr:rowOff>304800</xdr:rowOff>
    </xdr:from>
    <xdr:to>
      <xdr:col>1</xdr:col>
      <xdr:colOff>95124</xdr:colOff>
      <xdr:row>97</xdr:row>
      <xdr:rowOff>50</xdr:rowOff>
    </xdr:to>
    <xdr:pic>
      <xdr:nvPicPr>
        <xdr:cNvPr id="97" name="Imagem 9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4024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304800</xdr:rowOff>
    </xdr:from>
    <xdr:to>
      <xdr:col>1</xdr:col>
      <xdr:colOff>95124</xdr:colOff>
      <xdr:row>98</xdr:row>
      <xdr:rowOff>50</xdr:rowOff>
    </xdr:to>
    <xdr:pic>
      <xdr:nvPicPr>
        <xdr:cNvPr id="98" name="Imagem 9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6024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98</xdr:row>
      <xdr:rowOff>304800</xdr:rowOff>
    </xdr:from>
    <xdr:to>
      <xdr:col>1</xdr:col>
      <xdr:colOff>95124</xdr:colOff>
      <xdr:row>99</xdr:row>
      <xdr:rowOff>50</xdr:rowOff>
    </xdr:to>
    <xdr:pic>
      <xdr:nvPicPr>
        <xdr:cNvPr id="99" name="Imagem 9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8024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99</xdr:row>
      <xdr:rowOff>304800</xdr:rowOff>
    </xdr:from>
    <xdr:to>
      <xdr:col>1</xdr:col>
      <xdr:colOff>95124</xdr:colOff>
      <xdr:row>100</xdr:row>
      <xdr:rowOff>50</xdr:rowOff>
    </xdr:to>
    <xdr:pic>
      <xdr:nvPicPr>
        <xdr:cNvPr id="100" name="Imagem 9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0025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304800</xdr:rowOff>
    </xdr:from>
    <xdr:to>
      <xdr:col>1</xdr:col>
      <xdr:colOff>95124</xdr:colOff>
      <xdr:row>101</xdr:row>
      <xdr:rowOff>50</xdr:rowOff>
    </xdr:to>
    <xdr:pic>
      <xdr:nvPicPr>
        <xdr:cNvPr id="101" name="Imagem 1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2025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101</xdr:row>
      <xdr:rowOff>304800</xdr:rowOff>
    </xdr:from>
    <xdr:to>
      <xdr:col>1</xdr:col>
      <xdr:colOff>95124</xdr:colOff>
      <xdr:row>102</xdr:row>
      <xdr:rowOff>50</xdr:rowOff>
    </xdr:to>
    <xdr:pic>
      <xdr:nvPicPr>
        <xdr:cNvPr id="102" name="Imagem 1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4025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102</xdr:row>
      <xdr:rowOff>304800</xdr:rowOff>
    </xdr:from>
    <xdr:to>
      <xdr:col>1</xdr:col>
      <xdr:colOff>95124</xdr:colOff>
      <xdr:row>103</xdr:row>
      <xdr:rowOff>50</xdr:rowOff>
    </xdr:to>
    <xdr:pic>
      <xdr:nvPicPr>
        <xdr:cNvPr id="103" name="Imagem 10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6025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103</xdr:row>
      <xdr:rowOff>304800</xdr:rowOff>
    </xdr:from>
    <xdr:to>
      <xdr:col>1</xdr:col>
      <xdr:colOff>95124</xdr:colOff>
      <xdr:row>104</xdr:row>
      <xdr:rowOff>50</xdr:rowOff>
    </xdr:to>
    <xdr:pic>
      <xdr:nvPicPr>
        <xdr:cNvPr id="104" name="Imagem 10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8026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104</xdr:row>
      <xdr:rowOff>304800</xdr:rowOff>
    </xdr:from>
    <xdr:to>
      <xdr:col>1</xdr:col>
      <xdr:colOff>95124</xdr:colOff>
      <xdr:row>105</xdr:row>
      <xdr:rowOff>50</xdr:rowOff>
    </xdr:to>
    <xdr:pic>
      <xdr:nvPicPr>
        <xdr:cNvPr id="105" name="Imagem 10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0026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105</xdr:row>
      <xdr:rowOff>304800</xdr:rowOff>
    </xdr:from>
    <xdr:to>
      <xdr:col>1</xdr:col>
      <xdr:colOff>95124</xdr:colOff>
      <xdr:row>106</xdr:row>
      <xdr:rowOff>50</xdr:rowOff>
    </xdr:to>
    <xdr:pic>
      <xdr:nvPicPr>
        <xdr:cNvPr id="106" name="Imagem 10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2026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106</xdr:row>
      <xdr:rowOff>304800</xdr:rowOff>
    </xdr:from>
    <xdr:to>
      <xdr:col>1</xdr:col>
      <xdr:colOff>95124</xdr:colOff>
      <xdr:row>107</xdr:row>
      <xdr:rowOff>50</xdr:rowOff>
    </xdr:to>
    <xdr:pic>
      <xdr:nvPicPr>
        <xdr:cNvPr id="107" name="Imagem 10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4026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107</xdr:row>
      <xdr:rowOff>304800</xdr:rowOff>
    </xdr:from>
    <xdr:to>
      <xdr:col>1</xdr:col>
      <xdr:colOff>95124</xdr:colOff>
      <xdr:row>108</xdr:row>
      <xdr:rowOff>50</xdr:rowOff>
    </xdr:to>
    <xdr:pic>
      <xdr:nvPicPr>
        <xdr:cNvPr id="108" name="Imagem 10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6027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108</xdr:row>
      <xdr:rowOff>304800</xdr:rowOff>
    </xdr:from>
    <xdr:to>
      <xdr:col>1</xdr:col>
      <xdr:colOff>95124</xdr:colOff>
      <xdr:row>109</xdr:row>
      <xdr:rowOff>50</xdr:rowOff>
    </xdr:to>
    <xdr:pic>
      <xdr:nvPicPr>
        <xdr:cNvPr id="109" name="Imagem 10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8027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109</xdr:row>
      <xdr:rowOff>304800</xdr:rowOff>
    </xdr:from>
    <xdr:to>
      <xdr:col>1</xdr:col>
      <xdr:colOff>95124</xdr:colOff>
      <xdr:row>110</xdr:row>
      <xdr:rowOff>50</xdr:rowOff>
    </xdr:to>
    <xdr:pic>
      <xdr:nvPicPr>
        <xdr:cNvPr id="110" name="Imagem 10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20027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110</xdr:row>
      <xdr:rowOff>304800</xdr:rowOff>
    </xdr:from>
    <xdr:to>
      <xdr:col>1</xdr:col>
      <xdr:colOff>95124</xdr:colOff>
      <xdr:row>111</xdr:row>
      <xdr:rowOff>50</xdr:rowOff>
    </xdr:to>
    <xdr:pic>
      <xdr:nvPicPr>
        <xdr:cNvPr id="111" name="Imagem 1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22027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111</xdr:row>
      <xdr:rowOff>304800</xdr:rowOff>
    </xdr:from>
    <xdr:to>
      <xdr:col>1</xdr:col>
      <xdr:colOff>95124</xdr:colOff>
      <xdr:row>112</xdr:row>
      <xdr:rowOff>50</xdr:rowOff>
    </xdr:to>
    <xdr:pic>
      <xdr:nvPicPr>
        <xdr:cNvPr id="112" name="Imagem 11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24028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112</xdr:row>
      <xdr:rowOff>304800</xdr:rowOff>
    </xdr:from>
    <xdr:to>
      <xdr:col>1</xdr:col>
      <xdr:colOff>95124</xdr:colOff>
      <xdr:row>113</xdr:row>
      <xdr:rowOff>50</xdr:rowOff>
    </xdr:to>
    <xdr:pic>
      <xdr:nvPicPr>
        <xdr:cNvPr id="113" name="Imagem 11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26028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113</xdr:row>
      <xdr:rowOff>304800</xdr:rowOff>
    </xdr:from>
    <xdr:to>
      <xdr:col>1</xdr:col>
      <xdr:colOff>95124</xdr:colOff>
      <xdr:row>114</xdr:row>
      <xdr:rowOff>50</xdr:rowOff>
    </xdr:to>
    <xdr:pic>
      <xdr:nvPicPr>
        <xdr:cNvPr id="114" name="Imagem 11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28028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114</xdr:row>
      <xdr:rowOff>304800</xdr:rowOff>
    </xdr:from>
    <xdr:to>
      <xdr:col>1</xdr:col>
      <xdr:colOff>95124</xdr:colOff>
      <xdr:row>115</xdr:row>
      <xdr:rowOff>50</xdr:rowOff>
    </xdr:to>
    <xdr:pic>
      <xdr:nvPicPr>
        <xdr:cNvPr id="115" name="Imagem 11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0028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115</xdr:row>
      <xdr:rowOff>304800</xdr:rowOff>
    </xdr:from>
    <xdr:to>
      <xdr:col>1</xdr:col>
      <xdr:colOff>95124</xdr:colOff>
      <xdr:row>116</xdr:row>
      <xdr:rowOff>50</xdr:rowOff>
    </xdr:to>
    <xdr:pic>
      <xdr:nvPicPr>
        <xdr:cNvPr id="116" name="Imagem 11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2029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116</xdr:row>
      <xdr:rowOff>304800</xdr:rowOff>
    </xdr:from>
    <xdr:to>
      <xdr:col>1</xdr:col>
      <xdr:colOff>95124</xdr:colOff>
      <xdr:row>117</xdr:row>
      <xdr:rowOff>50</xdr:rowOff>
    </xdr:to>
    <xdr:pic>
      <xdr:nvPicPr>
        <xdr:cNvPr id="117" name="Imagem 1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4029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117</xdr:row>
      <xdr:rowOff>304800</xdr:rowOff>
    </xdr:from>
    <xdr:to>
      <xdr:col>1</xdr:col>
      <xdr:colOff>95124</xdr:colOff>
      <xdr:row>118</xdr:row>
      <xdr:rowOff>50</xdr:rowOff>
    </xdr:to>
    <xdr:pic>
      <xdr:nvPicPr>
        <xdr:cNvPr id="118" name="Imagem 1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6029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118</xdr:row>
      <xdr:rowOff>304800</xdr:rowOff>
    </xdr:from>
    <xdr:to>
      <xdr:col>1</xdr:col>
      <xdr:colOff>95124</xdr:colOff>
      <xdr:row>119</xdr:row>
      <xdr:rowOff>50</xdr:rowOff>
    </xdr:to>
    <xdr:pic>
      <xdr:nvPicPr>
        <xdr:cNvPr id="119" name="Imagem 11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029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119</xdr:row>
      <xdr:rowOff>304800</xdr:rowOff>
    </xdr:from>
    <xdr:to>
      <xdr:col>1</xdr:col>
      <xdr:colOff>95124</xdr:colOff>
      <xdr:row>120</xdr:row>
      <xdr:rowOff>50</xdr:rowOff>
    </xdr:to>
    <xdr:pic>
      <xdr:nvPicPr>
        <xdr:cNvPr id="120" name="Imagem 1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0030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120</xdr:row>
      <xdr:rowOff>304800</xdr:rowOff>
    </xdr:from>
    <xdr:to>
      <xdr:col>1</xdr:col>
      <xdr:colOff>95124</xdr:colOff>
      <xdr:row>121</xdr:row>
      <xdr:rowOff>50</xdr:rowOff>
    </xdr:to>
    <xdr:pic>
      <xdr:nvPicPr>
        <xdr:cNvPr id="121" name="Imagem 1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2030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121</xdr:row>
      <xdr:rowOff>304800</xdr:rowOff>
    </xdr:from>
    <xdr:to>
      <xdr:col>1</xdr:col>
      <xdr:colOff>95124</xdr:colOff>
      <xdr:row>122</xdr:row>
      <xdr:rowOff>50</xdr:rowOff>
    </xdr:to>
    <xdr:pic>
      <xdr:nvPicPr>
        <xdr:cNvPr id="122" name="Imagem 12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4030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122</xdr:row>
      <xdr:rowOff>304800</xdr:rowOff>
    </xdr:from>
    <xdr:to>
      <xdr:col>1</xdr:col>
      <xdr:colOff>95124</xdr:colOff>
      <xdr:row>123</xdr:row>
      <xdr:rowOff>50</xdr:rowOff>
    </xdr:to>
    <xdr:pic>
      <xdr:nvPicPr>
        <xdr:cNvPr id="123" name="Imagem 12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6030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123</xdr:row>
      <xdr:rowOff>304800</xdr:rowOff>
    </xdr:from>
    <xdr:to>
      <xdr:col>1</xdr:col>
      <xdr:colOff>95124</xdr:colOff>
      <xdr:row>124</xdr:row>
      <xdr:rowOff>50</xdr:rowOff>
    </xdr:to>
    <xdr:pic>
      <xdr:nvPicPr>
        <xdr:cNvPr id="124" name="Imagem 12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8031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124</xdr:row>
      <xdr:rowOff>304800</xdr:rowOff>
    </xdr:from>
    <xdr:to>
      <xdr:col>1</xdr:col>
      <xdr:colOff>95124</xdr:colOff>
      <xdr:row>125</xdr:row>
      <xdr:rowOff>50</xdr:rowOff>
    </xdr:to>
    <xdr:pic>
      <xdr:nvPicPr>
        <xdr:cNvPr id="125" name="Imagem 12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0031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125</xdr:row>
      <xdr:rowOff>304800</xdr:rowOff>
    </xdr:from>
    <xdr:to>
      <xdr:col>1</xdr:col>
      <xdr:colOff>95124</xdr:colOff>
      <xdr:row>126</xdr:row>
      <xdr:rowOff>50</xdr:rowOff>
    </xdr:to>
    <xdr:pic>
      <xdr:nvPicPr>
        <xdr:cNvPr id="126" name="Imagem 12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2031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126</xdr:row>
      <xdr:rowOff>304800</xdr:rowOff>
    </xdr:from>
    <xdr:to>
      <xdr:col>1</xdr:col>
      <xdr:colOff>95124</xdr:colOff>
      <xdr:row>127</xdr:row>
      <xdr:rowOff>50</xdr:rowOff>
    </xdr:to>
    <xdr:pic>
      <xdr:nvPicPr>
        <xdr:cNvPr id="127" name="Imagem 12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4031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127</xdr:row>
      <xdr:rowOff>304800</xdr:rowOff>
    </xdr:from>
    <xdr:to>
      <xdr:col>1</xdr:col>
      <xdr:colOff>95124</xdr:colOff>
      <xdr:row>128</xdr:row>
      <xdr:rowOff>50</xdr:rowOff>
    </xdr:to>
    <xdr:pic>
      <xdr:nvPicPr>
        <xdr:cNvPr id="128" name="Imagem 12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6032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128</xdr:row>
      <xdr:rowOff>304800</xdr:rowOff>
    </xdr:from>
    <xdr:to>
      <xdr:col>1</xdr:col>
      <xdr:colOff>95124</xdr:colOff>
      <xdr:row>129</xdr:row>
      <xdr:rowOff>50</xdr:rowOff>
    </xdr:to>
    <xdr:pic>
      <xdr:nvPicPr>
        <xdr:cNvPr id="129" name="Imagem 12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8032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129</xdr:row>
      <xdr:rowOff>304800</xdr:rowOff>
    </xdr:from>
    <xdr:to>
      <xdr:col>1</xdr:col>
      <xdr:colOff>95124</xdr:colOff>
      <xdr:row>130</xdr:row>
      <xdr:rowOff>50</xdr:rowOff>
    </xdr:to>
    <xdr:pic>
      <xdr:nvPicPr>
        <xdr:cNvPr id="130" name="Imagem 12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0032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130</xdr:row>
      <xdr:rowOff>304800</xdr:rowOff>
    </xdr:from>
    <xdr:to>
      <xdr:col>1</xdr:col>
      <xdr:colOff>95124</xdr:colOff>
      <xdr:row>131</xdr:row>
      <xdr:rowOff>50</xdr:rowOff>
    </xdr:to>
    <xdr:pic>
      <xdr:nvPicPr>
        <xdr:cNvPr id="131" name="Imagem 13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2032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131</xdr:row>
      <xdr:rowOff>304800</xdr:rowOff>
    </xdr:from>
    <xdr:to>
      <xdr:col>1</xdr:col>
      <xdr:colOff>95124</xdr:colOff>
      <xdr:row>132</xdr:row>
      <xdr:rowOff>50</xdr:rowOff>
    </xdr:to>
    <xdr:pic>
      <xdr:nvPicPr>
        <xdr:cNvPr id="132" name="Imagem 13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4033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132</xdr:row>
      <xdr:rowOff>304800</xdr:rowOff>
    </xdr:from>
    <xdr:to>
      <xdr:col>1</xdr:col>
      <xdr:colOff>95124</xdr:colOff>
      <xdr:row>133</xdr:row>
      <xdr:rowOff>50</xdr:rowOff>
    </xdr:to>
    <xdr:pic>
      <xdr:nvPicPr>
        <xdr:cNvPr id="133" name="Imagem 13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6033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133</xdr:row>
      <xdr:rowOff>304800</xdr:rowOff>
    </xdr:from>
    <xdr:to>
      <xdr:col>1</xdr:col>
      <xdr:colOff>95124</xdr:colOff>
      <xdr:row>134</xdr:row>
      <xdr:rowOff>50</xdr:rowOff>
    </xdr:to>
    <xdr:pic>
      <xdr:nvPicPr>
        <xdr:cNvPr id="134" name="Imagem 13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8033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134</xdr:row>
      <xdr:rowOff>304800</xdr:rowOff>
    </xdr:from>
    <xdr:to>
      <xdr:col>1</xdr:col>
      <xdr:colOff>95124</xdr:colOff>
      <xdr:row>135</xdr:row>
      <xdr:rowOff>50</xdr:rowOff>
    </xdr:to>
    <xdr:pic>
      <xdr:nvPicPr>
        <xdr:cNvPr id="135" name="Imagem 13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70033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135</xdr:row>
      <xdr:rowOff>304800</xdr:rowOff>
    </xdr:from>
    <xdr:to>
      <xdr:col>1</xdr:col>
      <xdr:colOff>95124</xdr:colOff>
      <xdr:row>136</xdr:row>
      <xdr:rowOff>50</xdr:rowOff>
    </xdr:to>
    <xdr:pic>
      <xdr:nvPicPr>
        <xdr:cNvPr id="136" name="Imagem 1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72034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136</xdr:row>
      <xdr:rowOff>304800</xdr:rowOff>
    </xdr:from>
    <xdr:to>
      <xdr:col>1</xdr:col>
      <xdr:colOff>95124</xdr:colOff>
      <xdr:row>137</xdr:row>
      <xdr:rowOff>50</xdr:rowOff>
    </xdr:to>
    <xdr:pic>
      <xdr:nvPicPr>
        <xdr:cNvPr id="137" name="Imagem 13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74034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137</xdr:row>
      <xdr:rowOff>304800</xdr:rowOff>
    </xdr:from>
    <xdr:to>
      <xdr:col>1</xdr:col>
      <xdr:colOff>95124</xdr:colOff>
      <xdr:row>138</xdr:row>
      <xdr:rowOff>50</xdr:rowOff>
    </xdr:to>
    <xdr:pic>
      <xdr:nvPicPr>
        <xdr:cNvPr id="138" name="Imagem 13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76034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138</xdr:row>
      <xdr:rowOff>304800</xdr:rowOff>
    </xdr:from>
    <xdr:to>
      <xdr:col>1</xdr:col>
      <xdr:colOff>95124</xdr:colOff>
      <xdr:row>139</xdr:row>
      <xdr:rowOff>50</xdr:rowOff>
    </xdr:to>
    <xdr:pic>
      <xdr:nvPicPr>
        <xdr:cNvPr id="139" name="Imagem 13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78034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139</xdr:row>
      <xdr:rowOff>304800</xdr:rowOff>
    </xdr:from>
    <xdr:to>
      <xdr:col>1</xdr:col>
      <xdr:colOff>95124</xdr:colOff>
      <xdr:row>140</xdr:row>
      <xdr:rowOff>50</xdr:rowOff>
    </xdr:to>
    <xdr:pic>
      <xdr:nvPicPr>
        <xdr:cNvPr id="140" name="Imagem 13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0035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140</xdr:row>
      <xdr:rowOff>304800</xdr:rowOff>
    </xdr:from>
    <xdr:to>
      <xdr:col>1</xdr:col>
      <xdr:colOff>95124</xdr:colOff>
      <xdr:row>141</xdr:row>
      <xdr:rowOff>50</xdr:rowOff>
    </xdr:to>
    <xdr:pic>
      <xdr:nvPicPr>
        <xdr:cNvPr id="141" name="Imagem 14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2035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141</xdr:row>
      <xdr:rowOff>304800</xdr:rowOff>
    </xdr:from>
    <xdr:to>
      <xdr:col>1</xdr:col>
      <xdr:colOff>95124</xdr:colOff>
      <xdr:row>142</xdr:row>
      <xdr:rowOff>50</xdr:rowOff>
    </xdr:to>
    <xdr:pic>
      <xdr:nvPicPr>
        <xdr:cNvPr id="142" name="Imagem 14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4035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142</xdr:row>
      <xdr:rowOff>304800</xdr:rowOff>
    </xdr:from>
    <xdr:to>
      <xdr:col>1</xdr:col>
      <xdr:colOff>95124</xdr:colOff>
      <xdr:row>143</xdr:row>
      <xdr:rowOff>50</xdr:rowOff>
    </xdr:to>
    <xdr:pic>
      <xdr:nvPicPr>
        <xdr:cNvPr id="143" name="Imagem 14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6035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143</xdr:row>
      <xdr:rowOff>304800</xdr:rowOff>
    </xdr:from>
    <xdr:to>
      <xdr:col>1</xdr:col>
      <xdr:colOff>95124</xdr:colOff>
      <xdr:row>144</xdr:row>
      <xdr:rowOff>50</xdr:rowOff>
    </xdr:to>
    <xdr:pic>
      <xdr:nvPicPr>
        <xdr:cNvPr id="144" name="Imagem 14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8036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304800</xdr:rowOff>
    </xdr:from>
    <xdr:to>
      <xdr:col>1</xdr:col>
      <xdr:colOff>95124</xdr:colOff>
      <xdr:row>145</xdr:row>
      <xdr:rowOff>50</xdr:rowOff>
    </xdr:to>
    <xdr:pic>
      <xdr:nvPicPr>
        <xdr:cNvPr id="145" name="Imagem 14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90036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145</xdr:row>
      <xdr:rowOff>304800</xdr:rowOff>
    </xdr:from>
    <xdr:to>
      <xdr:col>1</xdr:col>
      <xdr:colOff>95124</xdr:colOff>
      <xdr:row>146</xdr:row>
      <xdr:rowOff>50</xdr:rowOff>
    </xdr:to>
    <xdr:pic>
      <xdr:nvPicPr>
        <xdr:cNvPr id="146" name="Imagem 14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92036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146</xdr:row>
      <xdr:rowOff>304800</xdr:rowOff>
    </xdr:from>
    <xdr:to>
      <xdr:col>1</xdr:col>
      <xdr:colOff>95124</xdr:colOff>
      <xdr:row>147</xdr:row>
      <xdr:rowOff>50</xdr:rowOff>
    </xdr:to>
    <xdr:pic>
      <xdr:nvPicPr>
        <xdr:cNvPr id="147" name="Imagem 14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94036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147</xdr:row>
      <xdr:rowOff>304800</xdr:rowOff>
    </xdr:from>
    <xdr:to>
      <xdr:col>1</xdr:col>
      <xdr:colOff>95124</xdr:colOff>
      <xdr:row>148</xdr:row>
      <xdr:rowOff>50</xdr:rowOff>
    </xdr:to>
    <xdr:pic>
      <xdr:nvPicPr>
        <xdr:cNvPr id="148" name="Imagem 14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96037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148</xdr:row>
      <xdr:rowOff>304800</xdr:rowOff>
    </xdr:from>
    <xdr:to>
      <xdr:col>1</xdr:col>
      <xdr:colOff>95124</xdr:colOff>
      <xdr:row>149</xdr:row>
      <xdr:rowOff>50</xdr:rowOff>
    </xdr:to>
    <xdr:pic>
      <xdr:nvPicPr>
        <xdr:cNvPr id="149" name="Imagem 14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98037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149</xdr:row>
      <xdr:rowOff>304800</xdr:rowOff>
    </xdr:from>
    <xdr:to>
      <xdr:col>1</xdr:col>
      <xdr:colOff>95124</xdr:colOff>
      <xdr:row>150</xdr:row>
      <xdr:rowOff>50</xdr:rowOff>
    </xdr:to>
    <xdr:pic>
      <xdr:nvPicPr>
        <xdr:cNvPr id="150" name="Imagem 14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00037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150</xdr:row>
      <xdr:rowOff>304800</xdr:rowOff>
    </xdr:from>
    <xdr:to>
      <xdr:col>1</xdr:col>
      <xdr:colOff>95124</xdr:colOff>
      <xdr:row>151</xdr:row>
      <xdr:rowOff>50</xdr:rowOff>
    </xdr:to>
    <xdr:pic>
      <xdr:nvPicPr>
        <xdr:cNvPr id="151" name="Imagem 15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02037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151</xdr:row>
      <xdr:rowOff>304800</xdr:rowOff>
    </xdr:from>
    <xdr:to>
      <xdr:col>1</xdr:col>
      <xdr:colOff>95124</xdr:colOff>
      <xdr:row>152</xdr:row>
      <xdr:rowOff>50</xdr:rowOff>
    </xdr:to>
    <xdr:pic>
      <xdr:nvPicPr>
        <xdr:cNvPr id="152" name="Imagem 15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04038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304800</xdr:rowOff>
    </xdr:from>
    <xdr:to>
      <xdr:col>1</xdr:col>
      <xdr:colOff>95124</xdr:colOff>
      <xdr:row>4</xdr:row>
      <xdr:rowOff>50</xdr:rowOff>
    </xdr:to>
    <xdr:pic>
      <xdr:nvPicPr>
        <xdr:cNvPr id="153" name="Imagem 15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001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3</xdr:row>
      <xdr:rowOff>317500</xdr:rowOff>
    </xdr:from>
    <xdr:to>
      <xdr:col>12</xdr:col>
      <xdr:colOff>609474</xdr:colOff>
      <xdr:row>4</xdr:row>
      <xdr:rowOff>3225</xdr:rowOff>
    </xdr:to>
    <xdr:pic>
      <xdr:nvPicPr>
        <xdr:cNvPr id="154" name="Imagem 15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8032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304800</xdr:rowOff>
    </xdr:from>
    <xdr:to>
      <xdr:col>1</xdr:col>
      <xdr:colOff>95124</xdr:colOff>
      <xdr:row>5</xdr:row>
      <xdr:rowOff>50</xdr:rowOff>
    </xdr:to>
    <xdr:pic>
      <xdr:nvPicPr>
        <xdr:cNvPr id="155" name="Imagem 15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001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4</xdr:row>
      <xdr:rowOff>317500</xdr:rowOff>
    </xdr:from>
    <xdr:to>
      <xdr:col>12</xdr:col>
      <xdr:colOff>609474</xdr:colOff>
      <xdr:row>5</xdr:row>
      <xdr:rowOff>3225</xdr:rowOff>
    </xdr:to>
    <xdr:pic>
      <xdr:nvPicPr>
        <xdr:cNvPr id="156" name="Imagem 15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0033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304800</xdr:rowOff>
    </xdr:from>
    <xdr:to>
      <xdr:col>1</xdr:col>
      <xdr:colOff>95124</xdr:colOff>
      <xdr:row>6</xdr:row>
      <xdr:rowOff>50</xdr:rowOff>
    </xdr:to>
    <xdr:pic>
      <xdr:nvPicPr>
        <xdr:cNvPr id="157" name="Imagem 15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001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5</xdr:row>
      <xdr:rowOff>317500</xdr:rowOff>
    </xdr:from>
    <xdr:to>
      <xdr:col>12</xdr:col>
      <xdr:colOff>609474</xdr:colOff>
      <xdr:row>6</xdr:row>
      <xdr:rowOff>3225</xdr:rowOff>
    </xdr:to>
    <xdr:pic>
      <xdr:nvPicPr>
        <xdr:cNvPr id="158" name="Imagem 15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2033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304800</xdr:rowOff>
    </xdr:from>
    <xdr:to>
      <xdr:col>1</xdr:col>
      <xdr:colOff>95124</xdr:colOff>
      <xdr:row>7</xdr:row>
      <xdr:rowOff>50</xdr:rowOff>
    </xdr:to>
    <xdr:pic>
      <xdr:nvPicPr>
        <xdr:cNvPr id="159" name="Imagem 15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001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6</xdr:row>
      <xdr:rowOff>317500</xdr:rowOff>
    </xdr:from>
    <xdr:to>
      <xdr:col>12</xdr:col>
      <xdr:colOff>609474</xdr:colOff>
      <xdr:row>7</xdr:row>
      <xdr:rowOff>3225</xdr:rowOff>
    </xdr:to>
    <xdr:pic>
      <xdr:nvPicPr>
        <xdr:cNvPr id="160" name="Imagem 15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4033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304800</xdr:rowOff>
    </xdr:from>
    <xdr:to>
      <xdr:col>1</xdr:col>
      <xdr:colOff>95124</xdr:colOff>
      <xdr:row>8</xdr:row>
      <xdr:rowOff>50</xdr:rowOff>
    </xdr:to>
    <xdr:pic>
      <xdr:nvPicPr>
        <xdr:cNvPr id="161" name="Imagem 16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002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7</xdr:row>
      <xdr:rowOff>317500</xdr:rowOff>
    </xdr:from>
    <xdr:to>
      <xdr:col>12</xdr:col>
      <xdr:colOff>609474</xdr:colOff>
      <xdr:row>8</xdr:row>
      <xdr:rowOff>3225</xdr:rowOff>
    </xdr:to>
    <xdr:pic>
      <xdr:nvPicPr>
        <xdr:cNvPr id="162" name="Imagem 16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6033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304800</xdr:rowOff>
    </xdr:from>
    <xdr:to>
      <xdr:col>1</xdr:col>
      <xdr:colOff>95124</xdr:colOff>
      <xdr:row>9</xdr:row>
      <xdr:rowOff>50</xdr:rowOff>
    </xdr:to>
    <xdr:pic>
      <xdr:nvPicPr>
        <xdr:cNvPr id="163" name="Imagem 16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8002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8</xdr:row>
      <xdr:rowOff>317500</xdr:rowOff>
    </xdr:from>
    <xdr:to>
      <xdr:col>12</xdr:col>
      <xdr:colOff>609474</xdr:colOff>
      <xdr:row>9</xdr:row>
      <xdr:rowOff>3225</xdr:rowOff>
    </xdr:to>
    <xdr:pic>
      <xdr:nvPicPr>
        <xdr:cNvPr id="164" name="Imagem 16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8034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304800</xdr:rowOff>
    </xdr:from>
    <xdr:to>
      <xdr:col>1</xdr:col>
      <xdr:colOff>95124</xdr:colOff>
      <xdr:row>10</xdr:row>
      <xdr:rowOff>50</xdr:rowOff>
    </xdr:to>
    <xdr:pic>
      <xdr:nvPicPr>
        <xdr:cNvPr id="165" name="Imagem 16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002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9</xdr:row>
      <xdr:rowOff>317500</xdr:rowOff>
    </xdr:from>
    <xdr:to>
      <xdr:col>12</xdr:col>
      <xdr:colOff>609474</xdr:colOff>
      <xdr:row>10</xdr:row>
      <xdr:rowOff>3225</xdr:rowOff>
    </xdr:to>
    <xdr:pic>
      <xdr:nvPicPr>
        <xdr:cNvPr id="166" name="Imagem 16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0034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304800</xdr:rowOff>
    </xdr:from>
    <xdr:to>
      <xdr:col>1</xdr:col>
      <xdr:colOff>95124</xdr:colOff>
      <xdr:row>11</xdr:row>
      <xdr:rowOff>50</xdr:rowOff>
    </xdr:to>
    <xdr:pic>
      <xdr:nvPicPr>
        <xdr:cNvPr id="167" name="Imagem 16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2002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10</xdr:row>
      <xdr:rowOff>317500</xdr:rowOff>
    </xdr:from>
    <xdr:to>
      <xdr:col>12</xdr:col>
      <xdr:colOff>609474</xdr:colOff>
      <xdr:row>11</xdr:row>
      <xdr:rowOff>3225</xdr:rowOff>
    </xdr:to>
    <xdr:pic>
      <xdr:nvPicPr>
        <xdr:cNvPr id="168" name="Imagem 16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2034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304800</xdr:rowOff>
    </xdr:from>
    <xdr:to>
      <xdr:col>1</xdr:col>
      <xdr:colOff>95124</xdr:colOff>
      <xdr:row>12</xdr:row>
      <xdr:rowOff>50</xdr:rowOff>
    </xdr:to>
    <xdr:pic>
      <xdr:nvPicPr>
        <xdr:cNvPr id="169" name="Imagem 16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003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11</xdr:row>
      <xdr:rowOff>317500</xdr:rowOff>
    </xdr:from>
    <xdr:to>
      <xdr:col>12</xdr:col>
      <xdr:colOff>609474</xdr:colOff>
      <xdr:row>12</xdr:row>
      <xdr:rowOff>3225</xdr:rowOff>
    </xdr:to>
    <xdr:pic>
      <xdr:nvPicPr>
        <xdr:cNvPr id="170" name="Imagem 16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4034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304800</xdr:rowOff>
    </xdr:from>
    <xdr:to>
      <xdr:col>1</xdr:col>
      <xdr:colOff>95124</xdr:colOff>
      <xdr:row>13</xdr:row>
      <xdr:rowOff>50</xdr:rowOff>
    </xdr:to>
    <xdr:pic>
      <xdr:nvPicPr>
        <xdr:cNvPr id="171" name="Imagem 17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003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12</xdr:row>
      <xdr:rowOff>317500</xdr:rowOff>
    </xdr:from>
    <xdr:to>
      <xdr:col>12</xdr:col>
      <xdr:colOff>609474</xdr:colOff>
      <xdr:row>13</xdr:row>
      <xdr:rowOff>3225</xdr:rowOff>
    </xdr:to>
    <xdr:pic>
      <xdr:nvPicPr>
        <xdr:cNvPr id="172" name="Imagem 17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6035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304800</xdr:rowOff>
    </xdr:from>
    <xdr:to>
      <xdr:col>1</xdr:col>
      <xdr:colOff>95124</xdr:colOff>
      <xdr:row>14</xdr:row>
      <xdr:rowOff>50</xdr:rowOff>
    </xdr:to>
    <xdr:pic>
      <xdr:nvPicPr>
        <xdr:cNvPr id="173" name="Imagem 17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003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13</xdr:row>
      <xdr:rowOff>317500</xdr:rowOff>
    </xdr:from>
    <xdr:to>
      <xdr:col>12</xdr:col>
      <xdr:colOff>609474</xdr:colOff>
      <xdr:row>14</xdr:row>
      <xdr:rowOff>3225</xdr:rowOff>
    </xdr:to>
    <xdr:pic>
      <xdr:nvPicPr>
        <xdr:cNvPr id="174" name="Imagem 17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8035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304800</xdr:rowOff>
    </xdr:from>
    <xdr:to>
      <xdr:col>1</xdr:col>
      <xdr:colOff>95124</xdr:colOff>
      <xdr:row>15</xdr:row>
      <xdr:rowOff>50</xdr:rowOff>
    </xdr:to>
    <xdr:pic>
      <xdr:nvPicPr>
        <xdr:cNvPr id="175" name="Imagem 17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0003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14</xdr:row>
      <xdr:rowOff>317500</xdr:rowOff>
    </xdr:from>
    <xdr:to>
      <xdr:col>12</xdr:col>
      <xdr:colOff>609474</xdr:colOff>
      <xdr:row>15</xdr:row>
      <xdr:rowOff>3225</xdr:rowOff>
    </xdr:to>
    <xdr:pic>
      <xdr:nvPicPr>
        <xdr:cNvPr id="176" name="Imagem 17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30035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304800</xdr:rowOff>
    </xdr:from>
    <xdr:to>
      <xdr:col>1</xdr:col>
      <xdr:colOff>95124</xdr:colOff>
      <xdr:row>16</xdr:row>
      <xdr:rowOff>50</xdr:rowOff>
    </xdr:to>
    <xdr:pic>
      <xdr:nvPicPr>
        <xdr:cNvPr id="177" name="Imagem 17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2004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15</xdr:row>
      <xdr:rowOff>317500</xdr:rowOff>
    </xdr:from>
    <xdr:to>
      <xdr:col>12</xdr:col>
      <xdr:colOff>609474</xdr:colOff>
      <xdr:row>16</xdr:row>
      <xdr:rowOff>3225</xdr:rowOff>
    </xdr:to>
    <xdr:pic>
      <xdr:nvPicPr>
        <xdr:cNvPr id="178" name="Imagem 17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32035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304800</xdr:rowOff>
    </xdr:from>
    <xdr:to>
      <xdr:col>1</xdr:col>
      <xdr:colOff>95124</xdr:colOff>
      <xdr:row>17</xdr:row>
      <xdr:rowOff>50</xdr:rowOff>
    </xdr:to>
    <xdr:pic>
      <xdr:nvPicPr>
        <xdr:cNvPr id="179" name="Imagem 17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004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16</xdr:row>
      <xdr:rowOff>317500</xdr:rowOff>
    </xdr:from>
    <xdr:to>
      <xdr:col>12</xdr:col>
      <xdr:colOff>609474</xdr:colOff>
      <xdr:row>17</xdr:row>
      <xdr:rowOff>3225</xdr:rowOff>
    </xdr:to>
    <xdr:pic>
      <xdr:nvPicPr>
        <xdr:cNvPr id="180" name="Imagem 17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34036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304800</xdr:rowOff>
    </xdr:from>
    <xdr:to>
      <xdr:col>1</xdr:col>
      <xdr:colOff>95124</xdr:colOff>
      <xdr:row>18</xdr:row>
      <xdr:rowOff>50</xdr:rowOff>
    </xdr:to>
    <xdr:pic>
      <xdr:nvPicPr>
        <xdr:cNvPr id="181" name="Imagem 18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6004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17</xdr:row>
      <xdr:rowOff>317500</xdr:rowOff>
    </xdr:from>
    <xdr:to>
      <xdr:col>12</xdr:col>
      <xdr:colOff>609474</xdr:colOff>
      <xdr:row>18</xdr:row>
      <xdr:rowOff>3225</xdr:rowOff>
    </xdr:to>
    <xdr:pic>
      <xdr:nvPicPr>
        <xdr:cNvPr id="182" name="Imagem 18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36036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304800</xdr:rowOff>
    </xdr:from>
    <xdr:to>
      <xdr:col>1</xdr:col>
      <xdr:colOff>95124</xdr:colOff>
      <xdr:row>19</xdr:row>
      <xdr:rowOff>50</xdr:rowOff>
    </xdr:to>
    <xdr:pic>
      <xdr:nvPicPr>
        <xdr:cNvPr id="183" name="Imagem 18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004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18</xdr:row>
      <xdr:rowOff>317500</xdr:rowOff>
    </xdr:from>
    <xdr:to>
      <xdr:col>12</xdr:col>
      <xdr:colOff>609474</xdr:colOff>
      <xdr:row>19</xdr:row>
      <xdr:rowOff>3225</xdr:rowOff>
    </xdr:to>
    <xdr:pic>
      <xdr:nvPicPr>
        <xdr:cNvPr id="184" name="Imagem 18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38036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304800</xdr:rowOff>
    </xdr:from>
    <xdr:to>
      <xdr:col>1</xdr:col>
      <xdr:colOff>95124</xdr:colOff>
      <xdr:row>20</xdr:row>
      <xdr:rowOff>50</xdr:rowOff>
    </xdr:to>
    <xdr:pic>
      <xdr:nvPicPr>
        <xdr:cNvPr id="185" name="Imagem 18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0005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19</xdr:row>
      <xdr:rowOff>317500</xdr:rowOff>
    </xdr:from>
    <xdr:to>
      <xdr:col>12</xdr:col>
      <xdr:colOff>609474</xdr:colOff>
      <xdr:row>20</xdr:row>
      <xdr:rowOff>3225</xdr:rowOff>
    </xdr:to>
    <xdr:pic>
      <xdr:nvPicPr>
        <xdr:cNvPr id="186" name="Imagem 18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40036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304800</xdr:rowOff>
    </xdr:from>
    <xdr:to>
      <xdr:col>1</xdr:col>
      <xdr:colOff>95124</xdr:colOff>
      <xdr:row>21</xdr:row>
      <xdr:rowOff>50</xdr:rowOff>
    </xdr:to>
    <xdr:pic>
      <xdr:nvPicPr>
        <xdr:cNvPr id="187" name="Imagem 18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2005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20</xdr:row>
      <xdr:rowOff>317500</xdr:rowOff>
    </xdr:from>
    <xdr:to>
      <xdr:col>12</xdr:col>
      <xdr:colOff>609474</xdr:colOff>
      <xdr:row>21</xdr:row>
      <xdr:rowOff>3225</xdr:rowOff>
    </xdr:to>
    <xdr:pic>
      <xdr:nvPicPr>
        <xdr:cNvPr id="188" name="Imagem 18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42037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304800</xdr:rowOff>
    </xdr:from>
    <xdr:to>
      <xdr:col>1</xdr:col>
      <xdr:colOff>95124</xdr:colOff>
      <xdr:row>22</xdr:row>
      <xdr:rowOff>50</xdr:rowOff>
    </xdr:to>
    <xdr:pic>
      <xdr:nvPicPr>
        <xdr:cNvPr id="189" name="Imagem 18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4005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21</xdr:row>
      <xdr:rowOff>317500</xdr:rowOff>
    </xdr:from>
    <xdr:to>
      <xdr:col>12</xdr:col>
      <xdr:colOff>609474</xdr:colOff>
      <xdr:row>22</xdr:row>
      <xdr:rowOff>3225</xdr:rowOff>
    </xdr:to>
    <xdr:pic>
      <xdr:nvPicPr>
        <xdr:cNvPr id="190" name="Imagem 18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44037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304800</xdr:rowOff>
    </xdr:from>
    <xdr:to>
      <xdr:col>1</xdr:col>
      <xdr:colOff>95124</xdr:colOff>
      <xdr:row>23</xdr:row>
      <xdr:rowOff>50</xdr:rowOff>
    </xdr:to>
    <xdr:pic>
      <xdr:nvPicPr>
        <xdr:cNvPr id="191" name="Imagem 19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6005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22</xdr:row>
      <xdr:rowOff>317500</xdr:rowOff>
    </xdr:from>
    <xdr:to>
      <xdr:col>12</xdr:col>
      <xdr:colOff>609474</xdr:colOff>
      <xdr:row>23</xdr:row>
      <xdr:rowOff>3225</xdr:rowOff>
    </xdr:to>
    <xdr:pic>
      <xdr:nvPicPr>
        <xdr:cNvPr id="192" name="Imagem 19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46037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304800</xdr:rowOff>
    </xdr:from>
    <xdr:to>
      <xdr:col>1</xdr:col>
      <xdr:colOff>95124</xdr:colOff>
      <xdr:row>24</xdr:row>
      <xdr:rowOff>50</xdr:rowOff>
    </xdr:to>
    <xdr:pic>
      <xdr:nvPicPr>
        <xdr:cNvPr id="193" name="Imagem 19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8006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23</xdr:row>
      <xdr:rowOff>317500</xdr:rowOff>
    </xdr:from>
    <xdr:to>
      <xdr:col>12</xdr:col>
      <xdr:colOff>609474</xdr:colOff>
      <xdr:row>24</xdr:row>
      <xdr:rowOff>3225</xdr:rowOff>
    </xdr:to>
    <xdr:pic>
      <xdr:nvPicPr>
        <xdr:cNvPr id="194" name="Imagem 19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48037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304800</xdr:rowOff>
    </xdr:from>
    <xdr:to>
      <xdr:col>1</xdr:col>
      <xdr:colOff>95124</xdr:colOff>
      <xdr:row>25</xdr:row>
      <xdr:rowOff>50</xdr:rowOff>
    </xdr:to>
    <xdr:pic>
      <xdr:nvPicPr>
        <xdr:cNvPr id="195" name="Imagem 19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0006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24</xdr:row>
      <xdr:rowOff>317500</xdr:rowOff>
    </xdr:from>
    <xdr:to>
      <xdr:col>12</xdr:col>
      <xdr:colOff>609474</xdr:colOff>
      <xdr:row>25</xdr:row>
      <xdr:rowOff>3225</xdr:rowOff>
    </xdr:to>
    <xdr:pic>
      <xdr:nvPicPr>
        <xdr:cNvPr id="196" name="Imagem 19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50038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304800</xdr:rowOff>
    </xdr:from>
    <xdr:to>
      <xdr:col>1</xdr:col>
      <xdr:colOff>95124</xdr:colOff>
      <xdr:row>26</xdr:row>
      <xdr:rowOff>50</xdr:rowOff>
    </xdr:to>
    <xdr:pic>
      <xdr:nvPicPr>
        <xdr:cNvPr id="197" name="Imagem 19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006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25</xdr:row>
      <xdr:rowOff>317500</xdr:rowOff>
    </xdr:from>
    <xdr:to>
      <xdr:col>12</xdr:col>
      <xdr:colOff>609474</xdr:colOff>
      <xdr:row>26</xdr:row>
      <xdr:rowOff>3225</xdr:rowOff>
    </xdr:to>
    <xdr:pic>
      <xdr:nvPicPr>
        <xdr:cNvPr id="198" name="Imagem 19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52038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304800</xdr:rowOff>
    </xdr:from>
    <xdr:to>
      <xdr:col>1</xdr:col>
      <xdr:colOff>95124</xdr:colOff>
      <xdr:row>27</xdr:row>
      <xdr:rowOff>50</xdr:rowOff>
    </xdr:to>
    <xdr:pic>
      <xdr:nvPicPr>
        <xdr:cNvPr id="199" name="Imagem 19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006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26</xdr:row>
      <xdr:rowOff>317500</xdr:rowOff>
    </xdr:from>
    <xdr:to>
      <xdr:col>12</xdr:col>
      <xdr:colOff>609474</xdr:colOff>
      <xdr:row>27</xdr:row>
      <xdr:rowOff>3225</xdr:rowOff>
    </xdr:to>
    <xdr:pic>
      <xdr:nvPicPr>
        <xdr:cNvPr id="200" name="Imagem 19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54038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304800</xdr:rowOff>
    </xdr:from>
    <xdr:to>
      <xdr:col>1</xdr:col>
      <xdr:colOff>95124</xdr:colOff>
      <xdr:row>28</xdr:row>
      <xdr:rowOff>50</xdr:rowOff>
    </xdr:to>
    <xdr:pic>
      <xdr:nvPicPr>
        <xdr:cNvPr id="201" name="Imagem 2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6007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27</xdr:row>
      <xdr:rowOff>317500</xdr:rowOff>
    </xdr:from>
    <xdr:to>
      <xdr:col>12</xdr:col>
      <xdr:colOff>609474</xdr:colOff>
      <xdr:row>28</xdr:row>
      <xdr:rowOff>3225</xdr:rowOff>
    </xdr:to>
    <xdr:pic>
      <xdr:nvPicPr>
        <xdr:cNvPr id="202" name="Imagem 2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56038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304800</xdr:rowOff>
    </xdr:from>
    <xdr:to>
      <xdr:col>1</xdr:col>
      <xdr:colOff>95124</xdr:colOff>
      <xdr:row>29</xdr:row>
      <xdr:rowOff>50</xdr:rowOff>
    </xdr:to>
    <xdr:pic>
      <xdr:nvPicPr>
        <xdr:cNvPr id="203" name="Imagem 20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8007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28</xdr:row>
      <xdr:rowOff>317500</xdr:rowOff>
    </xdr:from>
    <xdr:to>
      <xdr:col>12</xdr:col>
      <xdr:colOff>609474</xdr:colOff>
      <xdr:row>29</xdr:row>
      <xdr:rowOff>3225</xdr:rowOff>
    </xdr:to>
    <xdr:pic>
      <xdr:nvPicPr>
        <xdr:cNvPr id="204" name="Imagem 20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58039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304800</xdr:rowOff>
    </xdr:from>
    <xdr:to>
      <xdr:col>1</xdr:col>
      <xdr:colOff>95124</xdr:colOff>
      <xdr:row>30</xdr:row>
      <xdr:rowOff>50</xdr:rowOff>
    </xdr:to>
    <xdr:pic>
      <xdr:nvPicPr>
        <xdr:cNvPr id="205" name="Imagem 20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0007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29</xdr:row>
      <xdr:rowOff>317500</xdr:rowOff>
    </xdr:from>
    <xdr:to>
      <xdr:col>12</xdr:col>
      <xdr:colOff>609474</xdr:colOff>
      <xdr:row>30</xdr:row>
      <xdr:rowOff>3225</xdr:rowOff>
    </xdr:to>
    <xdr:pic>
      <xdr:nvPicPr>
        <xdr:cNvPr id="206" name="Imagem 20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60039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304800</xdr:rowOff>
    </xdr:from>
    <xdr:to>
      <xdr:col>1</xdr:col>
      <xdr:colOff>95124</xdr:colOff>
      <xdr:row>31</xdr:row>
      <xdr:rowOff>50</xdr:rowOff>
    </xdr:to>
    <xdr:pic>
      <xdr:nvPicPr>
        <xdr:cNvPr id="207" name="Imagem 20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2007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30</xdr:row>
      <xdr:rowOff>317500</xdr:rowOff>
    </xdr:from>
    <xdr:to>
      <xdr:col>12</xdr:col>
      <xdr:colOff>609474</xdr:colOff>
      <xdr:row>31</xdr:row>
      <xdr:rowOff>3225</xdr:rowOff>
    </xdr:to>
    <xdr:pic>
      <xdr:nvPicPr>
        <xdr:cNvPr id="208" name="Imagem 20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62039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304800</xdr:rowOff>
    </xdr:from>
    <xdr:to>
      <xdr:col>1</xdr:col>
      <xdr:colOff>95124</xdr:colOff>
      <xdr:row>32</xdr:row>
      <xdr:rowOff>50</xdr:rowOff>
    </xdr:to>
    <xdr:pic>
      <xdr:nvPicPr>
        <xdr:cNvPr id="209" name="Imagem 20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4008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31</xdr:row>
      <xdr:rowOff>317500</xdr:rowOff>
    </xdr:from>
    <xdr:to>
      <xdr:col>12</xdr:col>
      <xdr:colOff>609474</xdr:colOff>
      <xdr:row>32</xdr:row>
      <xdr:rowOff>3225</xdr:rowOff>
    </xdr:to>
    <xdr:pic>
      <xdr:nvPicPr>
        <xdr:cNvPr id="210" name="Imagem 20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64039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304800</xdr:rowOff>
    </xdr:from>
    <xdr:to>
      <xdr:col>1</xdr:col>
      <xdr:colOff>95124</xdr:colOff>
      <xdr:row>33</xdr:row>
      <xdr:rowOff>50</xdr:rowOff>
    </xdr:to>
    <xdr:pic>
      <xdr:nvPicPr>
        <xdr:cNvPr id="211" name="Imagem 2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6008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32</xdr:row>
      <xdr:rowOff>317500</xdr:rowOff>
    </xdr:from>
    <xdr:to>
      <xdr:col>12</xdr:col>
      <xdr:colOff>609474</xdr:colOff>
      <xdr:row>33</xdr:row>
      <xdr:rowOff>3225</xdr:rowOff>
    </xdr:to>
    <xdr:pic>
      <xdr:nvPicPr>
        <xdr:cNvPr id="212" name="Imagem 21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66040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304800</xdr:rowOff>
    </xdr:from>
    <xdr:to>
      <xdr:col>1</xdr:col>
      <xdr:colOff>95124</xdr:colOff>
      <xdr:row>34</xdr:row>
      <xdr:rowOff>50</xdr:rowOff>
    </xdr:to>
    <xdr:pic>
      <xdr:nvPicPr>
        <xdr:cNvPr id="213" name="Imagem 21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8008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33</xdr:row>
      <xdr:rowOff>317500</xdr:rowOff>
    </xdr:from>
    <xdr:to>
      <xdr:col>12</xdr:col>
      <xdr:colOff>609474</xdr:colOff>
      <xdr:row>34</xdr:row>
      <xdr:rowOff>3225</xdr:rowOff>
    </xdr:to>
    <xdr:pic>
      <xdr:nvPicPr>
        <xdr:cNvPr id="214" name="Imagem 21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68040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304800</xdr:rowOff>
    </xdr:from>
    <xdr:to>
      <xdr:col>1</xdr:col>
      <xdr:colOff>95124</xdr:colOff>
      <xdr:row>35</xdr:row>
      <xdr:rowOff>50</xdr:rowOff>
    </xdr:to>
    <xdr:pic>
      <xdr:nvPicPr>
        <xdr:cNvPr id="215" name="Imagem 21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0008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34</xdr:row>
      <xdr:rowOff>317500</xdr:rowOff>
    </xdr:from>
    <xdr:to>
      <xdr:col>12</xdr:col>
      <xdr:colOff>609474</xdr:colOff>
      <xdr:row>35</xdr:row>
      <xdr:rowOff>3225</xdr:rowOff>
    </xdr:to>
    <xdr:pic>
      <xdr:nvPicPr>
        <xdr:cNvPr id="216" name="Imagem 21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70040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304800</xdr:rowOff>
    </xdr:from>
    <xdr:to>
      <xdr:col>1</xdr:col>
      <xdr:colOff>95124</xdr:colOff>
      <xdr:row>36</xdr:row>
      <xdr:rowOff>50</xdr:rowOff>
    </xdr:to>
    <xdr:pic>
      <xdr:nvPicPr>
        <xdr:cNvPr id="217" name="Imagem 2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2009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35</xdr:row>
      <xdr:rowOff>317500</xdr:rowOff>
    </xdr:from>
    <xdr:to>
      <xdr:col>12</xdr:col>
      <xdr:colOff>609474</xdr:colOff>
      <xdr:row>36</xdr:row>
      <xdr:rowOff>3225</xdr:rowOff>
    </xdr:to>
    <xdr:pic>
      <xdr:nvPicPr>
        <xdr:cNvPr id="218" name="Imagem 2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72040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304800</xdr:rowOff>
    </xdr:from>
    <xdr:to>
      <xdr:col>1</xdr:col>
      <xdr:colOff>95124</xdr:colOff>
      <xdr:row>37</xdr:row>
      <xdr:rowOff>50</xdr:rowOff>
    </xdr:to>
    <xdr:pic>
      <xdr:nvPicPr>
        <xdr:cNvPr id="219" name="Imagem 21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4009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36</xdr:row>
      <xdr:rowOff>317500</xdr:rowOff>
    </xdr:from>
    <xdr:to>
      <xdr:col>12</xdr:col>
      <xdr:colOff>609474</xdr:colOff>
      <xdr:row>37</xdr:row>
      <xdr:rowOff>3225</xdr:rowOff>
    </xdr:to>
    <xdr:pic>
      <xdr:nvPicPr>
        <xdr:cNvPr id="220" name="Imagem 2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74041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304800</xdr:rowOff>
    </xdr:from>
    <xdr:to>
      <xdr:col>1</xdr:col>
      <xdr:colOff>95124</xdr:colOff>
      <xdr:row>38</xdr:row>
      <xdr:rowOff>50</xdr:rowOff>
    </xdr:to>
    <xdr:pic>
      <xdr:nvPicPr>
        <xdr:cNvPr id="221" name="Imagem 2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6009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37</xdr:row>
      <xdr:rowOff>317500</xdr:rowOff>
    </xdr:from>
    <xdr:to>
      <xdr:col>12</xdr:col>
      <xdr:colOff>609474</xdr:colOff>
      <xdr:row>38</xdr:row>
      <xdr:rowOff>3225</xdr:rowOff>
    </xdr:to>
    <xdr:pic>
      <xdr:nvPicPr>
        <xdr:cNvPr id="222" name="Imagem 22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76041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304800</xdr:rowOff>
    </xdr:from>
    <xdr:to>
      <xdr:col>1</xdr:col>
      <xdr:colOff>95124</xdr:colOff>
      <xdr:row>39</xdr:row>
      <xdr:rowOff>50</xdr:rowOff>
    </xdr:to>
    <xdr:pic>
      <xdr:nvPicPr>
        <xdr:cNvPr id="223" name="Imagem 22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8009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38</xdr:row>
      <xdr:rowOff>317500</xdr:rowOff>
    </xdr:from>
    <xdr:to>
      <xdr:col>12</xdr:col>
      <xdr:colOff>609474</xdr:colOff>
      <xdr:row>39</xdr:row>
      <xdr:rowOff>3225</xdr:rowOff>
    </xdr:to>
    <xdr:pic>
      <xdr:nvPicPr>
        <xdr:cNvPr id="224" name="Imagem 22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78041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304800</xdr:rowOff>
    </xdr:from>
    <xdr:to>
      <xdr:col>1</xdr:col>
      <xdr:colOff>95124</xdr:colOff>
      <xdr:row>40</xdr:row>
      <xdr:rowOff>50</xdr:rowOff>
    </xdr:to>
    <xdr:pic>
      <xdr:nvPicPr>
        <xdr:cNvPr id="225" name="Imagem 22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0010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39</xdr:row>
      <xdr:rowOff>317500</xdr:rowOff>
    </xdr:from>
    <xdr:to>
      <xdr:col>12</xdr:col>
      <xdr:colOff>609474</xdr:colOff>
      <xdr:row>40</xdr:row>
      <xdr:rowOff>3225</xdr:rowOff>
    </xdr:to>
    <xdr:pic>
      <xdr:nvPicPr>
        <xdr:cNvPr id="226" name="Imagem 22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80041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304800</xdr:rowOff>
    </xdr:from>
    <xdr:to>
      <xdr:col>1</xdr:col>
      <xdr:colOff>95124</xdr:colOff>
      <xdr:row>41</xdr:row>
      <xdr:rowOff>50</xdr:rowOff>
    </xdr:to>
    <xdr:pic>
      <xdr:nvPicPr>
        <xdr:cNvPr id="227" name="Imagem 22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2010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40</xdr:row>
      <xdr:rowOff>317500</xdr:rowOff>
    </xdr:from>
    <xdr:to>
      <xdr:col>12</xdr:col>
      <xdr:colOff>609474</xdr:colOff>
      <xdr:row>41</xdr:row>
      <xdr:rowOff>3225</xdr:rowOff>
    </xdr:to>
    <xdr:pic>
      <xdr:nvPicPr>
        <xdr:cNvPr id="228" name="Imagem 22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82042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304800</xdr:rowOff>
    </xdr:from>
    <xdr:to>
      <xdr:col>1</xdr:col>
      <xdr:colOff>95124</xdr:colOff>
      <xdr:row>42</xdr:row>
      <xdr:rowOff>50</xdr:rowOff>
    </xdr:to>
    <xdr:pic>
      <xdr:nvPicPr>
        <xdr:cNvPr id="229" name="Imagem 22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4010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41</xdr:row>
      <xdr:rowOff>317500</xdr:rowOff>
    </xdr:from>
    <xdr:to>
      <xdr:col>12</xdr:col>
      <xdr:colOff>609474</xdr:colOff>
      <xdr:row>42</xdr:row>
      <xdr:rowOff>3225</xdr:rowOff>
    </xdr:to>
    <xdr:pic>
      <xdr:nvPicPr>
        <xdr:cNvPr id="230" name="Imagem 22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84042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304800</xdr:rowOff>
    </xdr:from>
    <xdr:to>
      <xdr:col>1</xdr:col>
      <xdr:colOff>95124</xdr:colOff>
      <xdr:row>43</xdr:row>
      <xdr:rowOff>50</xdr:rowOff>
    </xdr:to>
    <xdr:pic>
      <xdr:nvPicPr>
        <xdr:cNvPr id="231" name="Imagem 23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6010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42</xdr:row>
      <xdr:rowOff>317500</xdr:rowOff>
    </xdr:from>
    <xdr:to>
      <xdr:col>12</xdr:col>
      <xdr:colOff>609474</xdr:colOff>
      <xdr:row>43</xdr:row>
      <xdr:rowOff>3225</xdr:rowOff>
    </xdr:to>
    <xdr:pic>
      <xdr:nvPicPr>
        <xdr:cNvPr id="232" name="Imagem 23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86042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304800</xdr:rowOff>
    </xdr:from>
    <xdr:to>
      <xdr:col>1</xdr:col>
      <xdr:colOff>95124</xdr:colOff>
      <xdr:row>44</xdr:row>
      <xdr:rowOff>50</xdr:rowOff>
    </xdr:to>
    <xdr:pic>
      <xdr:nvPicPr>
        <xdr:cNvPr id="233" name="Imagem 23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8011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43</xdr:row>
      <xdr:rowOff>317500</xdr:rowOff>
    </xdr:from>
    <xdr:to>
      <xdr:col>12</xdr:col>
      <xdr:colOff>609474</xdr:colOff>
      <xdr:row>44</xdr:row>
      <xdr:rowOff>3225</xdr:rowOff>
    </xdr:to>
    <xdr:pic>
      <xdr:nvPicPr>
        <xdr:cNvPr id="234" name="Imagem 23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88042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304800</xdr:rowOff>
    </xdr:from>
    <xdr:to>
      <xdr:col>1</xdr:col>
      <xdr:colOff>95124</xdr:colOff>
      <xdr:row>45</xdr:row>
      <xdr:rowOff>50</xdr:rowOff>
    </xdr:to>
    <xdr:pic>
      <xdr:nvPicPr>
        <xdr:cNvPr id="235" name="Imagem 23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0011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44</xdr:row>
      <xdr:rowOff>317500</xdr:rowOff>
    </xdr:from>
    <xdr:to>
      <xdr:col>12</xdr:col>
      <xdr:colOff>609474</xdr:colOff>
      <xdr:row>45</xdr:row>
      <xdr:rowOff>3225</xdr:rowOff>
    </xdr:to>
    <xdr:pic>
      <xdr:nvPicPr>
        <xdr:cNvPr id="236" name="Imagem 2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90043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304800</xdr:rowOff>
    </xdr:from>
    <xdr:to>
      <xdr:col>1</xdr:col>
      <xdr:colOff>95124</xdr:colOff>
      <xdr:row>46</xdr:row>
      <xdr:rowOff>50</xdr:rowOff>
    </xdr:to>
    <xdr:pic>
      <xdr:nvPicPr>
        <xdr:cNvPr id="237" name="Imagem 23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2011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45</xdr:row>
      <xdr:rowOff>317500</xdr:rowOff>
    </xdr:from>
    <xdr:to>
      <xdr:col>12</xdr:col>
      <xdr:colOff>609474</xdr:colOff>
      <xdr:row>46</xdr:row>
      <xdr:rowOff>3225</xdr:rowOff>
    </xdr:to>
    <xdr:pic>
      <xdr:nvPicPr>
        <xdr:cNvPr id="238" name="Imagem 23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92043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304800</xdr:rowOff>
    </xdr:from>
    <xdr:to>
      <xdr:col>1</xdr:col>
      <xdr:colOff>95124</xdr:colOff>
      <xdr:row>47</xdr:row>
      <xdr:rowOff>50</xdr:rowOff>
    </xdr:to>
    <xdr:pic>
      <xdr:nvPicPr>
        <xdr:cNvPr id="239" name="Imagem 23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4011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46</xdr:row>
      <xdr:rowOff>317500</xdr:rowOff>
    </xdr:from>
    <xdr:to>
      <xdr:col>12</xdr:col>
      <xdr:colOff>609474</xdr:colOff>
      <xdr:row>47</xdr:row>
      <xdr:rowOff>3225</xdr:rowOff>
    </xdr:to>
    <xdr:pic>
      <xdr:nvPicPr>
        <xdr:cNvPr id="240" name="Imagem 23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94043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304800</xdr:rowOff>
    </xdr:from>
    <xdr:to>
      <xdr:col>1</xdr:col>
      <xdr:colOff>95124</xdr:colOff>
      <xdr:row>48</xdr:row>
      <xdr:rowOff>50</xdr:rowOff>
    </xdr:to>
    <xdr:pic>
      <xdr:nvPicPr>
        <xdr:cNvPr id="241" name="Imagem 24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6012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47</xdr:row>
      <xdr:rowOff>317500</xdr:rowOff>
    </xdr:from>
    <xdr:to>
      <xdr:col>12</xdr:col>
      <xdr:colOff>609474</xdr:colOff>
      <xdr:row>48</xdr:row>
      <xdr:rowOff>3225</xdr:rowOff>
    </xdr:to>
    <xdr:pic>
      <xdr:nvPicPr>
        <xdr:cNvPr id="242" name="Imagem 24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96043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304800</xdr:rowOff>
    </xdr:from>
    <xdr:to>
      <xdr:col>1</xdr:col>
      <xdr:colOff>95124</xdr:colOff>
      <xdr:row>49</xdr:row>
      <xdr:rowOff>50</xdr:rowOff>
    </xdr:to>
    <xdr:pic>
      <xdr:nvPicPr>
        <xdr:cNvPr id="243" name="Imagem 24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8012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48</xdr:row>
      <xdr:rowOff>317500</xdr:rowOff>
    </xdr:from>
    <xdr:to>
      <xdr:col>12</xdr:col>
      <xdr:colOff>609474</xdr:colOff>
      <xdr:row>49</xdr:row>
      <xdr:rowOff>3225</xdr:rowOff>
    </xdr:to>
    <xdr:pic>
      <xdr:nvPicPr>
        <xdr:cNvPr id="244" name="Imagem 24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98044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304800</xdr:rowOff>
    </xdr:from>
    <xdr:to>
      <xdr:col>1</xdr:col>
      <xdr:colOff>95124</xdr:colOff>
      <xdr:row>50</xdr:row>
      <xdr:rowOff>50</xdr:rowOff>
    </xdr:to>
    <xdr:pic>
      <xdr:nvPicPr>
        <xdr:cNvPr id="245" name="Imagem 24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0012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49</xdr:row>
      <xdr:rowOff>317500</xdr:rowOff>
    </xdr:from>
    <xdr:to>
      <xdr:col>12</xdr:col>
      <xdr:colOff>609474</xdr:colOff>
      <xdr:row>50</xdr:row>
      <xdr:rowOff>3225</xdr:rowOff>
    </xdr:to>
    <xdr:pic>
      <xdr:nvPicPr>
        <xdr:cNvPr id="246" name="Imagem 24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00044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304800</xdr:rowOff>
    </xdr:from>
    <xdr:to>
      <xdr:col>1</xdr:col>
      <xdr:colOff>95124</xdr:colOff>
      <xdr:row>51</xdr:row>
      <xdr:rowOff>50</xdr:rowOff>
    </xdr:to>
    <xdr:pic>
      <xdr:nvPicPr>
        <xdr:cNvPr id="247" name="Imagem 24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2012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50</xdr:row>
      <xdr:rowOff>317500</xdr:rowOff>
    </xdr:from>
    <xdr:to>
      <xdr:col>12</xdr:col>
      <xdr:colOff>609474</xdr:colOff>
      <xdr:row>51</xdr:row>
      <xdr:rowOff>3225</xdr:rowOff>
    </xdr:to>
    <xdr:pic>
      <xdr:nvPicPr>
        <xdr:cNvPr id="248" name="Imagem 24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02044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304800</xdr:rowOff>
    </xdr:from>
    <xdr:to>
      <xdr:col>1</xdr:col>
      <xdr:colOff>95124</xdr:colOff>
      <xdr:row>52</xdr:row>
      <xdr:rowOff>50</xdr:rowOff>
    </xdr:to>
    <xdr:pic>
      <xdr:nvPicPr>
        <xdr:cNvPr id="249" name="Imagem 24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4013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51</xdr:row>
      <xdr:rowOff>317500</xdr:rowOff>
    </xdr:from>
    <xdr:to>
      <xdr:col>12</xdr:col>
      <xdr:colOff>609474</xdr:colOff>
      <xdr:row>52</xdr:row>
      <xdr:rowOff>3225</xdr:rowOff>
    </xdr:to>
    <xdr:pic>
      <xdr:nvPicPr>
        <xdr:cNvPr id="250" name="Imagem 24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04044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304800</xdr:rowOff>
    </xdr:from>
    <xdr:to>
      <xdr:col>1</xdr:col>
      <xdr:colOff>95124</xdr:colOff>
      <xdr:row>53</xdr:row>
      <xdr:rowOff>50</xdr:rowOff>
    </xdr:to>
    <xdr:pic>
      <xdr:nvPicPr>
        <xdr:cNvPr id="251" name="Imagem 25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6013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52</xdr:row>
      <xdr:rowOff>317500</xdr:rowOff>
    </xdr:from>
    <xdr:to>
      <xdr:col>12</xdr:col>
      <xdr:colOff>609474</xdr:colOff>
      <xdr:row>53</xdr:row>
      <xdr:rowOff>3225</xdr:rowOff>
    </xdr:to>
    <xdr:pic>
      <xdr:nvPicPr>
        <xdr:cNvPr id="252" name="Imagem 25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06045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304800</xdr:rowOff>
    </xdr:from>
    <xdr:to>
      <xdr:col>1</xdr:col>
      <xdr:colOff>95124</xdr:colOff>
      <xdr:row>54</xdr:row>
      <xdr:rowOff>50</xdr:rowOff>
    </xdr:to>
    <xdr:pic>
      <xdr:nvPicPr>
        <xdr:cNvPr id="253" name="Imagem 25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8013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53</xdr:row>
      <xdr:rowOff>317500</xdr:rowOff>
    </xdr:from>
    <xdr:to>
      <xdr:col>12</xdr:col>
      <xdr:colOff>609474</xdr:colOff>
      <xdr:row>54</xdr:row>
      <xdr:rowOff>3225</xdr:rowOff>
    </xdr:to>
    <xdr:pic>
      <xdr:nvPicPr>
        <xdr:cNvPr id="254" name="Imagem 25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08045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304800</xdr:rowOff>
    </xdr:from>
    <xdr:to>
      <xdr:col>1</xdr:col>
      <xdr:colOff>95124</xdr:colOff>
      <xdr:row>55</xdr:row>
      <xdr:rowOff>50</xdr:rowOff>
    </xdr:to>
    <xdr:pic>
      <xdr:nvPicPr>
        <xdr:cNvPr id="255" name="Imagem 25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0013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54</xdr:row>
      <xdr:rowOff>317500</xdr:rowOff>
    </xdr:from>
    <xdr:to>
      <xdr:col>12</xdr:col>
      <xdr:colOff>609474</xdr:colOff>
      <xdr:row>55</xdr:row>
      <xdr:rowOff>3225</xdr:rowOff>
    </xdr:to>
    <xdr:pic>
      <xdr:nvPicPr>
        <xdr:cNvPr id="256" name="Imagem 25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10045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304800</xdr:rowOff>
    </xdr:from>
    <xdr:to>
      <xdr:col>1</xdr:col>
      <xdr:colOff>95124</xdr:colOff>
      <xdr:row>56</xdr:row>
      <xdr:rowOff>50</xdr:rowOff>
    </xdr:to>
    <xdr:pic>
      <xdr:nvPicPr>
        <xdr:cNvPr id="257" name="Imagem 25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2014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55</xdr:row>
      <xdr:rowOff>317500</xdr:rowOff>
    </xdr:from>
    <xdr:to>
      <xdr:col>12</xdr:col>
      <xdr:colOff>609474</xdr:colOff>
      <xdr:row>56</xdr:row>
      <xdr:rowOff>3225</xdr:rowOff>
    </xdr:to>
    <xdr:pic>
      <xdr:nvPicPr>
        <xdr:cNvPr id="258" name="Imagem 25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12045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304800</xdr:rowOff>
    </xdr:from>
    <xdr:to>
      <xdr:col>1</xdr:col>
      <xdr:colOff>95124</xdr:colOff>
      <xdr:row>57</xdr:row>
      <xdr:rowOff>50</xdr:rowOff>
    </xdr:to>
    <xdr:pic>
      <xdr:nvPicPr>
        <xdr:cNvPr id="259" name="Imagem 25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4014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56</xdr:row>
      <xdr:rowOff>317500</xdr:rowOff>
    </xdr:from>
    <xdr:to>
      <xdr:col>12</xdr:col>
      <xdr:colOff>609474</xdr:colOff>
      <xdr:row>57</xdr:row>
      <xdr:rowOff>3225</xdr:rowOff>
    </xdr:to>
    <xdr:pic>
      <xdr:nvPicPr>
        <xdr:cNvPr id="260" name="Imagem 25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14046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304800</xdr:rowOff>
    </xdr:from>
    <xdr:to>
      <xdr:col>1</xdr:col>
      <xdr:colOff>95124</xdr:colOff>
      <xdr:row>58</xdr:row>
      <xdr:rowOff>50</xdr:rowOff>
    </xdr:to>
    <xdr:pic>
      <xdr:nvPicPr>
        <xdr:cNvPr id="261" name="Imagem 26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6014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57</xdr:row>
      <xdr:rowOff>317500</xdr:rowOff>
    </xdr:from>
    <xdr:to>
      <xdr:col>12</xdr:col>
      <xdr:colOff>609474</xdr:colOff>
      <xdr:row>58</xdr:row>
      <xdr:rowOff>3225</xdr:rowOff>
    </xdr:to>
    <xdr:pic>
      <xdr:nvPicPr>
        <xdr:cNvPr id="262" name="Imagem 26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16046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304800</xdr:rowOff>
    </xdr:from>
    <xdr:to>
      <xdr:col>1</xdr:col>
      <xdr:colOff>95124</xdr:colOff>
      <xdr:row>59</xdr:row>
      <xdr:rowOff>50</xdr:rowOff>
    </xdr:to>
    <xdr:pic>
      <xdr:nvPicPr>
        <xdr:cNvPr id="263" name="Imagem 26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8014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58</xdr:row>
      <xdr:rowOff>317500</xdr:rowOff>
    </xdr:from>
    <xdr:to>
      <xdr:col>12</xdr:col>
      <xdr:colOff>609474</xdr:colOff>
      <xdr:row>59</xdr:row>
      <xdr:rowOff>3225</xdr:rowOff>
    </xdr:to>
    <xdr:pic>
      <xdr:nvPicPr>
        <xdr:cNvPr id="264" name="Imagem 26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18046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304800</xdr:rowOff>
    </xdr:from>
    <xdr:to>
      <xdr:col>1</xdr:col>
      <xdr:colOff>95124</xdr:colOff>
      <xdr:row>60</xdr:row>
      <xdr:rowOff>50</xdr:rowOff>
    </xdr:to>
    <xdr:pic>
      <xdr:nvPicPr>
        <xdr:cNvPr id="265" name="Imagem 26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0015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59</xdr:row>
      <xdr:rowOff>317500</xdr:rowOff>
    </xdr:from>
    <xdr:to>
      <xdr:col>12</xdr:col>
      <xdr:colOff>609474</xdr:colOff>
      <xdr:row>60</xdr:row>
      <xdr:rowOff>3225</xdr:rowOff>
    </xdr:to>
    <xdr:pic>
      <xdr:nvPicPr>
        <xdr:cNvPr id="266" name="Imagem 26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20046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304800</xdr:rowOff>
    </xdr:from>
    <xdr:to>
      <xdr:col>1</xdr:col>
      <xdr:colOff>95124</xdr:colOff>
      <xdr:row>61</xdr:row>
      <xdr:rowOff>50</xdr:rowOff>
    </xdr:to>
    <xdr:pic>
      <xdr:nvPicPr>
        <xdr:cNvPr id="267" name="Imagem 26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2015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60</xdr:row>
      <xdr:rowOff>317500</xdr:rowOff>
    </xdr:from>
    <xdr:to>
      <xdr:col>12</xdr:col>
      <xdr:colOff>609474</xdr:colOff>
      <xdr:row>61</xdr:row>
      <xdr:rowOff>3225</xdr:rowOff>
    </xdr:to>
    <xdr:pic>
      <xdr:nvPicPr>
        <xdr:cNvPr id="268" name="Imagem 26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22047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304800</xdr:rowOff>
    </xdr:from>
    <xdr:to>
      <xdr:col>1</xdr:col>
      <xdr:colOff>95124</xdr:colOff>
      <xdr:row>62</xdr:row>
      <xdr:rowOff>50</xdr:rowOff>
    </xdr:to>
    <xdr:pic>
      <xdr:nvPicPr>
        <xdr:cNvPr id="269" name="Imagem 26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4015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61</xdr:row>
      <xdr:rowOff>317500</xdr:rowOff>
    </xdr:from>
    <xdr:to>
      <xdr:col>12</xdr:col>
      <xdr:colOff>609474</xdr:colOff>
      <xdr:row>62</xdr:row>
      <xdr:rowOff>3225</xdr:rowOff>
    </xdr:to>
    <xdr:pic>
      <xdr:nvPicPr>
        <xdr:cNvPr id="270" name="Imagem 26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24047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304800</xdr:rowOff>
    </xdr:from>
    <xdr:to>
      <xdr:col>1</xdr:col>
      <xdr:colOff>95124</xdr:colOff>
      <xdr:row>63</xdr:row>
      <xdr:rowOff>50</xdr:rowOff>
    </xdr:to>
    <xdr:pic>
      <xdr:nvPicPr>
        <xdr:cNvPr id="271" name="Imagem 27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6015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62</xdr:row>
      <xdr:rowOff>317500</xdr:rowOff>
    </xdr:from>
    <xdr:to>
      <xdr:col>12</xdr:col>
      <xdr:colOff>609474</xdr:colOff>
      <xdr:row>63</xdr:row>
      <xdr:rowOff>3225</xdr:rowOff>
    </xdr:to>
    <xdr:pic>
      <xdr:nvPicPr>
        <xdr:cNvPr id="272" name="Imagem 27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26047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304800</xdr:rowOff>
    </xdr:from>
    <xdr:to>
      <xdr:col>1</xdr:col>
      <xdr:colOff>95124</xdr:colOff>
      <xdr:row>64</xdr:row>
      <xdr:rowOff>50</xdr:rowOff>
    </xdr:to>
    <xdr:pic>
      <xdr:nvPicPr>
        <xdr:cNvPr id="273" name="Imagem 27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8016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63</xdr:row>
      <xdr:rowOff>317500</xdr:rowOff>
    </xdr:from>
    <xdr:to>
      <xdr:col>12</xdr:col>
      <xdr:colOff>609474</xdr:colOff>
      <xdr:row>64</xdr:row>
      <xdr:rowOff>3225</xdr:rowOff>
    </xdr:to>
    <xdr:pic>
      <xdr:nvPicPr>
        <xdr:cNvPr id="274" name="Imagem 27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28047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304800</xdr:rowOff>
    </xdr:from>
    <xdr:to>
      <xdr:col>1</xdr:col>
      <xdr:colOff>95124</xdr:colOff>
      <xdr:row>65</xdr:row>
      <xdr:rowOff>50</xdr:rowOff>
    </xdr:to>
    <xdr:pic>
      <xdr:nvPicPr>
        <xdr:cNvPr id="275" name="Imagem 27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0016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64</xdr:row>
      <xdr:rowOff>317500</xdr:rowOff>
    </xdr:from>
    <xdr:to>
      <xdr:col>12</xdr:col>
      <xdr:colOff>609474</xdr:colOff>
      <xdr:row>65</xdr:row>
      <xdr:rowOff>3225</xdr:rowOff>
    </xdr:to>
    <xdr:pic>
      <xdr:nvPicPr>
        <xdr:cNvPr id="276" name="Imagem 27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30048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304800</xdr:rowOff>
    </xdr:from>
    <xdr:to>
      <xdr:col>1</xdr:col>
      <xdr:colOff>95124</xdr:colOff>
      <xdr:row>66</xdr:row>
      <xdr:rowOff>50</xdr:rowOff>
    </xdr:to>
    <xdr:pic>
      <xdr:nvPicPr>
        <xdr:cNvPr id="277" name="Imagem 27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2016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65</xdr:row>
      <xdr:rowOff>317500</xdr:rowOff>
    </xdr:from>
    <xdr:to>
      <xdr:col>12</xdr:col>
      <xdr:colOff>609474</xdr:colOff>
      <xdr:row>66</xdr:row>
      <xdr:rowOff>3225</xdr:rowOff>
    </xdr:to>
    <xdr:pic>
      <xdr:nvPicPr>
        <xdr:cNvPr id="278" name="Imagem 27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32048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304800</xdr:rowOff>
    </xdr:from>
    <xdr:to>
      <xdr:col>1</xdr:col>
      <xdr:colOff>95124</xdr:colOff>
      <xdr:row>67</xdr:row>
      <xdr:rowOff>50</xdr:rowOff>
    </xdr:to>
    <xdr:pic>
      <xdr:nvPicPr>
        <xdr:cNvPr id="279" name="Imagem 27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4016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66</xdr:row>
      <xdr:rowOff>317500</xdr:rowOff>
    </xdr:from>
    <xdr:to>
      <xdr:col>12</xdr:col>
      <xdr:colOff>609474</xdr:colOff>
      <xdr:row>67</xdr:row>
      <xdr:rowOff>3225</xdr:rowOff>
    </xdr:to>
    <xdr:pic>
      <xdr:nvPicPr>
        <xdr:cNvPr id="280" name="Imagem 27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34048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304800</xdr:rowOff>
    </xdr:from>
    <xdr:to>
      <xdr:col>1</xdr:col>
      <xdr:colOff>95124</xdr:colOff>
      <xdr:row>68</xdr:row>
      <xdr:rowOff>50</xdr:rowOff>
    </xdr:to>
    <xdr:pic>
      <xdr:nvPicPr>
        <xdr:cNvPr id="281" name="Imagem 28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6017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67</xdr:row>
      <xdr:rowOff>317500</xdr:rowOff>
    </xdr:from>
    <xdr:to>
      <xdr:col>12</xdr:col>
      <xdr:colOff>609474</xdr:colOff>
      <xdr:row>68</xdr:row>
      <xdr:rowOff>3225</xdr:rowOff>
    </xdr:to>
    <xdr:pic>
      <xdr:nvPicPr>
        <xdr:cNvPr id="282" name="Imagem 28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36048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304800</xdr:rowOff>
    </xdr:from>
    <xdr:to>
      <xdr:col>1</xdr:col>
      <xdr:colOff>95124</xdr:colOff>
      <xdr:row>69</xdr:row>
      <xdr:rowOff>50</xdr:rowOff>
    </xdr:to>
    <xdr:pic>
      <xdr:nvPicPr>
        <xdr:cNvPr id="283" name="Imagem 28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8017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68</xdr:row>
      <xdr:rowOff>317500</xdr:rowOff>
    </xdr:from>
    <xdr:to>
      <xdr:col>12</xdr:col>
      <xdr:colOff>609474</xdr:colOff>
      <xdr:row>69</xdr:row>
      <xdr:rowOff>3225</xdr:rowOff>
    </xdr:to>
    <xdr:pic>
      <xdr:nvPicPr>
        <xdr:cNvPr id="284" name="Imagem 28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38049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304800</xdr:rowOff>
    </xdr:from>
    <xdr:to>
      <xdr:col>1</xdr:col>
      <xdr:colOff>95124</xdr:colOff>
      <xdr:row>70</xdr:row>
      <xdr:rowOff>50</xdr:rowOff>
    </xdr:to>
    <xdr:pic>
      <xdr:nvPicPr>
        <xdr:cNvPr id="285" name="Imagem 28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0017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69</xdr:row>
      <xdr:rowOff>317500</xdr:rowOff>
    </xdr:from>
    <xdr:to>
      <xdr:col>12</xdr:col>
      <xdr:colOff>609474</xdr:colOff>
      <xdr:row>70</xdr:row>
      <xdr:rowOff>3225</xdr:rowOff>
    </xdr:to>
    <xdr:pic>
      <xdr:nvPicPr>
        <xdr:cNvPr id="286" name="Imagem 28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40049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304800</xdr:rowOff>
    </xdr:from>
    <xdr:to>
      <xdr:col>1</xdr:col>
      <xdr:colOff>95124</xdr:colOff>
      <xdr:row>71</xdr:row>
      <xdr:rowOff>50</xdr:rowOff>
    </xdr:to>
    <xdr:pic>
      <xdr:nvPicPr>
        <xdr:cNvPr id="287" name="Imagem 28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2017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70</xdr:row>
      <xdr:rowOff>317500</xdr:rowOff>
    </xdr:from>
    <xdr:to>
      <xdr:col>12</xdr:col>
      <xdr:colOff>609474</xdr:colOff>
      <xdr:row>71</xdr:row>
      <xdr:rowOff>3225</xdr:rowOff>
    </xdr:to>
    <xdr:pic>
      <xdr:nvPicPr>
        <xdr:cNvPr id="288" name="Imagem 28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42049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71</xdr:row>
      <xdr:rowOff>304800</xdr:rowOff>
    </xdr:from>
    <xdr:to>
      <xdr:col>1</xdr:col>
      <xdr:colOff>95124</xdr:colOff>
      <xdr:row>72</xdr:row>
      <xdr:rowOff>50</xdr:rowOff>
    </xdr:to>
    <xdr:pic>
      <xdr:nvPicPr>
        <xdr:cNvPr id="289" name="Imagem 28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4018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71</xdr:row>
      <xdr:rowOff>317500</xdr:rowOff>
    </xdr:from>
    <xdr:to>
      <xdr:col>12</xdr:col>
      <xdr:colOff>609474</xdr:colOff>
      <xdr:row>72</xdr:row>
      <xdr:rowOff>3225</xdr:rowOff>
    </xdr:to>
    <xdr:pic>
      <xdr:nvPicPr>
        <xdr:cNvPr id="290" name="Imagem 28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44049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304800</xdr:rowOff>
    </xdr:from>
    <xdr:to>
      <xdr:col>1</xdr:col>
      <xdr:colOff>95124</xdr:colOff>
      <xdr:row>73</xdr:row>
      <xdr:rowOff>50</xdr:rowOff>
    </xdr:to>
    <xdr:pic>
      <xdr:nvPicPr>
        <xdr:cNvPr id="291" name="Imagem 29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6018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72</xdr:row>
      <xdr:rowOff>317500</xdr:rowOff>
    </xdr:from>
    <xdr:to>
      <xdr:col>12</xdr:col>
      <xdr:colOff>609474</xdr:colOff>
      <xdr:row>73</xdr:row>
      <xdr:rowOff>3225</xdr:rowOff>
    </xdr:to>
    <xdr:pic>
      <xdr:nvPicPr>
        <xdr:cNvPr id="292" name="Imagem 29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46050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304800</xdr:rowOff>
    </xdr:from>
    <xdr:to>
      <xdr:col>1</xdr:col>
      <xdr:colOff>95124</xdr:colOff>
      <xdr:row>74</xdr:row>
      <xdr:rowOff>50</xdr:rowOff>
    </xdr:to>
    <xdr:pic>
      <xdr:nvPicPr>
        <xdr:cNvPr id="293" name="Imagem 29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8018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73</xdr:row>
      <xdr:rowOff>317500</xdr:rowOff>
    </xdr:from>
    <xdr:to>
      <xdr:col>12</xdr:col>
      <xdr:colOff>609474</xdr:colOff>
      <xdr:row>74</xdr:row>
      <xdr:rowOff>3225</xdr:rowOff>
    </xdr:to>
    <xdr:pic>
      <xdr:nvPicPr>
        <xdr:cNvPr id="294" name="Imagem 29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48050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304800</xdr:rowOff>
    </xdr:from>
    <xdr:to>
      <xdr:col>1</xdr:col>
      <xdr:colOff>95124</xdr:colOff>
      <xdr:row>75</xdr:row>
      <xdr:rowOff>50</xdr:rowOff>
    </xdr:to>
    <xdr:pic>
      <xdr:nvPicPr>
        <xdr:cNvPr id="295" name="Imagem 29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50018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74</xdr:row>
      <xdr:rowOff>317500</xdr:rowOff>
    </xdr:from>
    <xdr:to>
      <xdr:col>12</xdr:col>
      <xdr:colOff>609474</xdr:colOff>
      <xdr:row>75</xdr:row>
      <xdr:rowOff>3225</xdr:rowOff>
    </xdr:to>
    <xdr:pic>
      <xdr:nvPicPr>
        <xdr:cNvPr id="296" name="Imagem 29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50050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304800</xdr:rowOff>
    </xdr:from>
    <xdr:to>
      <xdr:col>1</xdr:col>
      <xdr:colOff>95124</xdr:colOff>
      <xdr:row>76</xdr:row>
      <xdr:rowOff>50</xdr:rowOff>
    </xdr:to>
    <xdr:pic>
      <xdr:nvPicPr>
        <xdr:cNvPr id="297" name="Imagem 29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52019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75</xdr:row>
      <xdr:rowOff>317500</xdr:rowOff>
    </xdr:from>
    <xdr:to>
      <xdr:col>12</xdr:col>
      <xdr:colOff>609474</xdr:colOff>
      <xdr:row>76</xdr:row>
      <xdr:rowOff>3225</xdr:rowOff>
    </xdr:to>
    <xdr:pic>
      <xdr:nvPicPr>
        <xdr:cNvPr id="298" name="Imagem 29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52050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76</xdr:row>
      <xdr:rowOff>304800</xdr:rowOff>
    </xdr:from>
    <xdr:to>
      <xdr:col>1</xdr:col>
      <xdr:colOff>95124</xdr:colOff>
      <xdr:row>77</xdr:row>
      <xdr:rowOff>50</xdr:rowOff>
    </xdr:to>
    <xdr:pic>
      <xdr:nvPicPr>
        <xdr:cNvPr id="299" name="Imagem 29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54019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76</xdr:row>
      <xdr:rowOff>317500</xdr:rowOff>
    </xdr:from>
    <xdr:to>
      <xdr:col>12</xdr:col>
      <xdr:colOff>609474</xdr:colOff>
      <xdr:row>77</xdr:row>
      <xdr:rowOff>3225</xdr:rowOff>
    </xdr:to>
    <xdr:pic>
      <xdr:nvPicPr>
        <xdr:cNvPr id="300" name="Imagem 29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54051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304800</xdr:rowOff>
    </xdr:from>
    <xdr:to>
      <xdr:col>1</xdr:col>
      <xdr:colOff>95124</xdr:colOff>
      <xdr:row>78</xdr:row>
      <xdr:rowOff>50</xdr:rowOff>
    </xdr:to>
    <xdr:pic>
      <xdr:nvPicPr>
        <xdr:cNvPr id="301" name="Imagem 3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56019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77</xdr:row>
      <xdr:rowOff>317500</xdr:rowOff>
    </xdr:from>
    <xdr:to>
      <xdr:col>12</xdr:col>
      <xdr:colOff>609474</xdr:colOff>
      <xdr:row>78</xdr:row>
      <xdr:rowOff>3225</xdr:rowOff>
    </xdr:to>
    <xdr:pic>
      <xdr:nvPicPr>
        <xdr:cNvPr id="302" name="Imagem 3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56051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304800</xdr:rowOff>
    </xdr:from>
    <xdr:to>
      <xdr:col>1</xdr:col>
      <xdr:colOff>95124</xdr:colOff>
      <xdr:row>79</xdr:row>
      <xdr:rowOff>50</xdr:rowOff>
    </xdr:to>
    <xdr:pic>
      <xdr:nvPicPr>
        <xdr:cNvPr id="303" name="Imagem 30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58019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78</xdr:row>
      <xdr:rowOff>317500</xdr:rowOff>
    </xdr:from>
    <xdr:to>
      <xdr:col>12</xdr:col>
      <xdr:colOff>609474</xdr:colOff>
      <xdr:row>79</xdr:row>
      <xdr:rowOff>3225</xdr:rowOff>
    </xdr:to>
    <xdr:pic>
      <xdr:nvPicPr>
        <xdr:cNvPr id="304" name="Imagem 30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58051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79</xdr:row>
      <xdr:rowOff>304800</xdr:rowOff>
    </xdr:from>
    <xdr:to>
      <xdr:col>1</xdr:col>
      <xdr:colOff>95124</xdr:colOff>
      <xdr:row>80</xdr:row>
      <xdr:rowOff>50</xdr:rowOff>
    </xdr:to>
    <xdr:pic>
      <xdr:nvPicPr>
        <xdr:cNvPr id="305" name="Imagem 30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0020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79</xdr:row>
      <xdr:rowOff>317500</xdr:rowOff>
    </xdr:from>
    <xdr:to>
      <xdr:col>12</xdr:col>
      <xdr:colOff>609474</xdr:colOff>
      <xdr:row>80</xdr:row>
      <xdr:rowOff>3225</xdr:rowOff>
    </xdr:to>
    <xdr:pic>
      <xdr:nvPicPr>
        <xdr:cNvPr id="306" name="Imagem 30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60051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304800</xdr:rowOff>
    </xdr:from>
    <xdr:to>
      <xdr:col>1</xdr:col>
      <xdr:colOff>95124</xdr:colOff>
      <xdr:row>81</xdr:row>
      <xdr:rowOff>50</xdr:rowOff>
    </xdr:to>
    <xdr:pic>
      <xdr:nvPicPr>
        <xdr:cNvPr id="307" name="Imagem 30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2020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80</xdr:row>
      <xdr:rowOff>317500</xdr:rowOff>
    </xdr:from>
    <xdr:to>
      <xdr:col>12</xdr:col>
      <xdr:colOff>609474</xdr:colOff>
      <xdr:row>81</xdr:row>
      <xdr:rowOff>3225</xdr:rowOff>
    </xdr:to>
    <xdr:pic>
      <xdr:nvPicPr>
        <xdr:cNvPr id="308" name="Imagem 30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62052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304800</xdr:rowOff>
    </xdr:from>
    <xdr:to>
      <xdr:col>1</xdr:col>
      <xdr:colOff>95124</xdr:colOff>
      <xdr:row>82</xdr:row>
      <xdr:rowOff>50</xdr:rowOff>
    </xdr:to>
    <xdr:pic>
      <xdr:nvPicPr>
        <xdr:cNvPr id="309" name="Imagem 30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4020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81</xdr:row>
      <xdr:rowOff>317500</xdr:rowOff>
    </xdr:from>
    <xdr:to>
      <xdr:col>12</xdr:col>
      <xdr:colOff>609474</xdr:colOff>
      <xdr:row>82</xdr:row>
      <xdr:rowOff>3225</xdr:rowOff>
    </xdr:to>
    <xdr:pic>
      <xdr:nvPicPr>
        <xdr:cNvPr id="310" name="Imagem 30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64052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82</xdr:row>
      <xdr:rowOff>304800</xdr:rowOff>
    </xdr:from>
    <xdr:to>
      <xdr:col>1</xdr:col>
      <xdr:colOff>95124</xdr:colOff>
      <xdr:row>83</xdr:row>
      <xdr:rowOff>50</xdr:rowOff>
    </xdr:to>
    <xdr:pic>
      <xdr:nvPicPr>
        <xdr:cNvPr id="311" name="Imagem 3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6020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82</xdr:row>
      <xdr:rowOff>317500</xdr:rowOff>
    </xdr:from>
    <xdr:to>
      <xdr:col>12</xdr:col>
      <xdr:colOff>609474</xdr:colOff>
      <xdr:row>83</xdr:row>
      <xdr:rowOff>3225</xdr:rowOff>
    </xdr:to>
    <xdr:pic>
      <xdr:nvPicPr>
        <xdr:cNvPr id="312" name="Imagem 31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66052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83</xdr:row>
      <xdr:rowOff>304800</xdr:rowOff>
    </xdr:from>
    <xdr:to>
      <xdr:col>1</xdr:col>
      <xdr:colOff>95124</xdr:colOff>
      <xdr:row>84</xdr:row>
      <xdr:rowOff>50</xdr:rowOff>
    </xdr:to>
    <xdr:pic>
      <xdr:nvPicPr>
        <xdr:cNvPr id="313" name="Imagem 31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8021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83</xdr:row>
      <xdr:rowOff>317500</xdr:rowOff>
    </xdr:from>
    <xdr:to>
      <xdr:col>12</xdr:col>
      <xdr:colOff>609474</xdr:colOff>
      <xdr:row>84</xdr:row>
      <xdr:rowOff>3225</xdr:rowOff>
    </xdr:to>
    <xdr:pic>
      <xdr:nvPicPr>
        <xdr:cNvPr id="314" name="Imagem 31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68052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84</xdr:row>
      <xdr:rowOff>304800</xdr:rowOff>
    </xdr:from>
    <xdr:to>
      <xdr:col>1</xdr:col>
      <xdr:colOff>95124</xdr:colOff>
      <xdr:row>85</xdr:row>
      <xdr:rowOff>50</xdr:rowOff>
    </xdr:to>
    <xdr:pic>
      <xdr:nvPicPr>
        <xdr:cNvPr id="315" name="Imagem 31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0021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84</xdr:row>
      <xdr:rowOff>317500</xdr:rowOff>
    </xdr:from>
    <xdr:to>
      <xdr:col>12</xdr:col>
      <xdr:colOff>609474</xdr:colOff>
      <xdr:row>85</xdr:row>
      <xdr:rowOff>3225</xdr:rowOff>
    </xdr:to>
    <xdr:pic>
      <xdr:nvPicPr>
        <xdr:cNvPr id="316" name="Imagem 31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70053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304800</xdr:rowOff>
    </xdr:from>
    <xdr:to>
      <xdr:col>1</xdr:col>
      <xdr:colOff>95124</xdr:colOff>
      <xdr:row>86</xdr:row>
      <xdr:rowOff>50</xdr:rowOff>
    </xdr:to>
    <xdr:pic>
      <xdr:nvPicPr>
        <xdr:cNvPr id="317" name="Imagem 3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2021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85</xdr:row>
      <xdr:rowOff>317500</xdr:rowOff>
    </xdr:from>
    <xdr:to>
      <xdr:col>12</xdr:col>
      <xdr:colOff>609474</xdr:colOff>
      <xdr:row>86</xdr:row>
      <xdr:rowOff>3225</xdr:rowOff>
    </xdr:to>
    <xdr:pic>
      <xdr:nvPicPr>
        <xdr:cNvPr id="318" name="Imagem 3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72053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86</xdr:row>
      <xdr:rowOff>304800</xdr:rowOff>
    </xdr:from>
    <xdr:to>
      <xdr:col>1</xdr:col>
      <xdr:colOff>95124</xdr:colOff>
      <xdr:row>87</xdr:row>
      <xdr:rowOff>50</xdr:rowOff>
    </xdr:to>
    <xdr:pic>
      <xdr:nvPicPr>
        <xdr:cNvPr id="319" name="Imagem 31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4021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86</xdr:row>
      <xdr:rowOff>317500</xdr:rowOff>
    </xdr:from>
    <xdr:to>
      <xdr:col>12</xdr:col>
      <xdr:colOff>609474</xdr:colOff>
      <xdr:row>87</xdr:row>
      <xdr:rowOff>3225</xdr:rowOff>
    </xdr:to>
    <xdr:pic>
      <xdr:nvPicPr>
        <xdr:cNvPr id="320" name="Imagem 3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74053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304800</xdr:rowOff>
    </xdr:from>
    <xdr:to>
      <xdr:col>1</xdr:col>
      <xdr:colOff>95124</xdr:colOff>
      <xdr:row>88</xdr:row>
      <xdr:rowOff>50</xdr:rowOff>
    </xdr:to>
    <xdr:pic>
      <xdr:nvPicPr>
        <xdr:cNvPr id="321" name="Imagem 3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6022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87</xdr:row>
      <xdr:rowOff>317500</xdr:rowOff>
    </xdr:from>
    <xdr:to>
      <xdr:col>12</xdr:col>
      <xdr:colOff>609474</xdr:colOff>
      <xdr:row>88</xdr:row>
      <xdr:rowOff>3225</xdr:rowOff>
    </xdr:to>
    <xdr:pic>
      <xdr:nvPicPr>
        <xdr:cNvPr id="322" name="Imagem 32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76053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304800</xdr:rowOff>
    </xdr:from>
    <xdr:to>
      <xdr:col>1</xdr:col>
      <xdr:colOff>95124</xdr:colOff>
      <xdr:row>89</xdr:row>
      <xdr:rowOff>50</xdr:rowOff>
    </xdr:to>
    <xdr:pic>
      <xdr:nvPicPr>
        <xdr:cNvPr id="323" name="Imagem 32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8022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88</xdr:row>
      <xdr:rowOff>317500</xdr:rowOff>
    </xdr:from>
    <xdr:to>
      <xdr:col>12</xdr:col>
      <xdr:colOff>609474</xdr:colOff>
      <xdr:row>89</xdr:row>
      <xdr:rowOff>3225</xdr:rowOff>
    </xdr:to>
    <xdr:pic>
      <xdr:nvPicPr>
        <xdr:cNvPr id="324" name="Imagem 32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78054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89</xdr:row>
      <xdr:rowOff>304800</xdr:rowOff>
    </xdr:from>
    <xdr:to>
      <xdr:col>1</xdr:col>
      <xdr:colOff>95124</xdr:colOff>
      <xdr:row>90</xdr:row>
      <xdr:rowOff>50</xdr:rowOff>
    </xdr:to>
    <xdr:pic>
      <xdr:nvPicPr>
        <xdr:cNvPr id="325" name="Imagem 32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80022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89</xdr:row>
      <xdr:rowOff>317500</xdr:rowOff>
    </xdr:from>
    <xdr:to>
      <xdr:col>12</xdr:col>
      <xdr:colOff>609474</xdr:colOff>
      <xdr:row>90</xdr:row>
      <xdr:rowOff>3225</xdr:rowOff>
    </xdr:to>
    <xdr:pic>
      <xdr:nvPicPr>
        <xdr:cNvPr id="326" name="Imagem 32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80054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304800</xdr:rowOff>
    </xdr:from>
    <xdr:to>
      <xdr:col>1</xdr:col>
      <xdr:colOff>95124</xdr:colOff>
      <xdr:row>91</xdr:row>
      <xdr:rowOff>50</xdr:rowOff>
    </xdr:to>
    <xdr:pic>
      <xdr:nvPicPr>
        <xdr:cNvPr id="327" name="Imagem 32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82022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90</xdr:row>
      <xdr:rowOff>317500</xdr:rowOff>
    </xdr:from>
    <xdr:to>
      <xdr:col>12</xdr:col>
      <xdr:colOff>609474</xdr:colOff>
      <xdr:row>91</xdr:row>
      <xdr:rowOff>3225</xdr:rowOff>
    </xdr:to>
    <xdr:pic>
      <xdr:nvPicPr>
        <xdr:cNvPr id="328" name="Imagem 32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82054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91</xdr:row>
      <xdr:rowOff>304800</xdr:rowOff>
    </xdr:from>
    <xdr:to>
      <xdr:col>1</xdr:col>
      <xdr:colOff>95124</xdr:colOff>
      <xdr:row>92</xdr:row>
      <xdr:rowOff>50</xdr:rowOff>
    </xdr:to>
    <xdr:pic>
      <xdr:nvPicPr>
        <xdr:cNvPr id="329" name="Imagem 32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84023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91</xdr:row>
      <xdr:rowOff>317500</xdr:rowOff>
    </xdr:from>
    <xdr:to>
      <xdr:col>12</xdr:col>
      <xdr:colOff>609474</xdr:colOff>
      <xdr:row>92</xdr:row>
      <xdr:rowOff>3225</xdr:rowOff>
    </xdr:to>
    <xdr:pic>
      <xdr:nvPicPr>
        <xdr:cNvPr id="330" name="Imagem 32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84054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92</xdr:row>
      <xdr:rowOff>304800</xdr:rowOff>
    </xdr:from>
    <xdr:to>
      <xdr:col>1</xdr:col>
      <xdr:colOff>95124</xdr:colOff>
      <xdr:row>93</xdr:row>
      <xdr:rowOff>50</xdr:rowOff>
    </xdr:to>
    <xdr:pic>
      <xdr:nvPicPr>
        <xdr:cNvPr id="331" name="Imagem 33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86023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92</xdr:row>
      <xdr:rowOff>317500</xdr:rowOff>
    </xdr:from>
    <xdr:to>
      <xdr:col>12</xdr:col>
      <xdr:colOff>609474</xdr:colOff>
      <xdr:row>93</xdr:row>
      <xdr:rowOff>3225</xdr:rowOff>
    </xdr:to>
    <xdr:pic>
      <xdr:nvPicPr>
        <xdr:cNvPr id="332" name="Imagem 33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86055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93</xdr:row>
      <xdr:rowOff>304800</xdr:rowOff>
    </xdr:from>
    <xdr:to>
      <xdr:col>1</xdr:col>
      <xdr:colOff>95124</xdr:colOff>
      <xdr:row>94</xdr:row>
      <xdr:rowOff>50</xdr:rowOff>
    </xdr:to>
    <xdr:pic>
      <xdr:nvPicPr>
        <xdr:cNvPr id="333" name="Imagem 33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88023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93</xdr:row>
      <xdr:rowOff>317500</xdr:rowOff>
    </xdr:from>
    <xdr:to>
      <xdr:col>12</xdr:col>
      <xdr:colOff>609474</xdr:colOff>
      <xdr:row>94</xdr:row>
      <xdr:rowOff>3225</xdr:rowOff>
    </xdr:to>
    <xdr:pic>
      <xdr:nvPicPr>
        <xdr:cNvPr id="334" name="Imagem 33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88055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94</xdr:row>
      <xdr:rowOff>304800</xdr:rowOff>
    </xdr:from>
    <xdr:to>
      <xdr:col>1</xdr:col>
      <xdr:colOff>95124</xdr:colOff>
      <xdr:row>95</xdr:row>
      <xdr:rowOff>50</xdr:rowOff>
    </xdr:to>
    <xdr:pic>
      <xdr:nvPicPr>
        <xdr:cNvPr id="335" name="Imagem 33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0023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94</xdr:row>
      <xdr:rowOff>317500</xdr:rowOff>
    </xdr:from>
    <xdr:to>
      <xdr:col>12</xdr:col>
      <xdr:colOff>609474</xdr:colOff>
      <xdr:row>95</xdr:row>
      <xdr:rowOff>3225</xdr:rowOff>
    </xdr:to>
    <xdr:pic>
      <xdr:nvPicPr>
        <xdr:cNvPr id="336" name="Imagem 3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90055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95</xdr:row>
      <xdr:rowOff>304800</xdr:rowOff>
    </xdr:from>
    <xdr:to>
      <xdr:col>1</xdr:col>
      <xdr:colOff>95124</xdr:colOff>
      <xdr:row>96</xdr:row>
      <xdr:rowOff>50</xdr:rowOff>
    </xdr:to>
    <xdr:pic>
      <xdr:nvPicPr>
        <xdr:cNvPr id="337" name="Imagem 33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2024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95</xdr:row>
      <xdr:rowOff>317500</xdr:rowOff>
    </xdr:from>
    <xdr:to>
      <xdr:col>12</xdr:col>
      <xdr:colOff>609474</xdr:colOff>
      <xdr:row>96</xdr:row>
      <xdr:rowOff>3225</xdr:rowOff>
    </xdr:to>
    <xdr:pic>
      <xdr:nvPicPr>
        <xdr:cNvPr id="338" name="Imagem 33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92055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96</xdr:row>
      <xdr:rowOff>304800</xdr:rowOff>
    </xdr:from>
    <xdr:to>
      <xdr:col>1</xdr:col>
      <xdr:colOff>95124</xdr:colOff>
      <xdr:row>97</xdr:row>
      <xdr:rowOff>50</xdr:rowOff>
    </xdr:to>
    <xdr:pic>
      <xdr:nvPicPr>
        <xdr:cNvPr id="339" name="Imagem 33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4024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96</xdr:row>
      <xdr:rowOff>317500</xdr:rowOff>
    </xdr:from>
    <xdr:to>
      <xdr:col>12</xdr:col>
      <xdr:colOff>609474</xdr:colOff>
      <xdr:row>97</xdr:row>
      <xdr:rowOff>3225</xdr:rowOff>
    </xdr:to>
    <xdr:pic>
      <xdr:nvPicPr>
        <xdr:cNvPr id="340" name="Imagem 33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94056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304800</xdr:rowOff>
    </xdr:from>
    <xdr:to>
      <xdr:col>1</xdr:col>
      <xdr:colOff>95124</xdr:colOff>
      <xdr:row>98</xdr:row>
      <xdr:rowOff>50</xdr:rowOff>
    </xdr:to>
    <xdr:pic>
      <xdr:nvPicPr>
        <xdr:cNvPr id="341" name="Imagem 34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6024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97</xdr:row>
      <xdr:rowOff>317500</xdr:rowOff>
    </xdr:from>
    <xdr:to>
      <xdr:col>12</xdr:col>
      <xdr:colOff>609474</xdr:colOff>
      <xdr:row>98</xdr:row>
      <xdr:rowOff>3225</xdr:rowOff>
    </xdr:to>
    <xdr:pic>
      <xdr:nvPicPr>
        <xdr:cNvPr id="342" name="Imagem 34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96056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98</xdr:row>
      <xdr:rowOff>304800</xdr:rowOff>
    </xdr:from>
    <xdr:to>
      <xdr:col>1</xdr:col>
      <xdr:colOff>95124</xdr:colOff>
      <xdr:row>99</xdr:row>
      <xdr:rowOff>50</xdr:rowOff>
    </xdr:to>
    <xdr:pic>
      <xdr:nvPicPr>
        <xdr:cNvPr id="343" name="Imagem 34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8024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98</xdr:row>
      <xdr:rowOff>317500</xdr:rowOff>
    </xdr:from>
    <xdr:to>
      <xdr:col>12</xdr:col>
      <xdr:colOff>609474</xdr:colOff>
      <xdr:row>99</xdr:row>
      <xdr:rowOff>3225</xdr:rowOff>
    </xdr:to>
    <xdr:pic>
      <xdr:nvPicPr>
        <xdr:cNvPr id="344" name="Imagem 34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198056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99</xdr:row>
      <xdr:rowOff>304800</xdr:rowOff>
    </xdr:from>
    <xdr:to>
      <xdr:col>1</xdr:col>
      <xdr:colOff>95124</xdr:colOff>
      <xdr:row>100</xdr:row>
      <xdr:rowOff>50</xdr:rowOff>
    </xdr:to>
    <xdr:pic>
      <xdr:nvPicPr>
        <xdr:cNvPr id="345" name="Imagem 34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0025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99</xdr:row>
      <xdr:rowOff>317500</xdr:rowOff>
    </xdr:from>
    <xdr:to>
      <xdr:col>12</xdr:col>
      <xdr:colOff>609474</xdr:colOff>
      <xdr:row>100</xdr:row>
      <xdr:rowOff>3225</xdr:rowOff>
    </xdr:to>
    <xdr:pic>
      <xdr:nvPicPr>
        <xdr:cNvPr id="346" name="Imagem 34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00056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304800</xdr:rowOff>
    </xdr:from>
    <xdr:to>
      <xdr:col>1</xdr:col>
      <xdr:colOff>95124</xdr:colOff>
      <xdr:row>101</xdr:row>
      <xdr:rowOff>50</xdr:rowOff>
    </xdr:to>
    <xdr:pic>
      <xdr:nvPicPr>
        <xdr:cNvPr id="347" name="Imagem 34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2025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100</xdr:row>
      <xdr:rowOff>317500</xdr:rowOff>
    </xdr:from>
    <xdr:to>
      <xdr:col>12</xdr:col>
      <xdr:colOff>609474</xdr:colOff>
      <xdr:row>101</xdr:row>
      <xdr:rowOff>3225</xdr:rowOff>
    </xdr:to>
    <xdr:pic>
      <xdr:nvPicPr>
        <xdr:cNvPr id="348" name="Imagem 34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02057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101</xdr:row>
      <xdr:rowOff>304800</xdr:rowOff>
    </xdr:from>
    <xdr:to>
      <xdr:col>1</xdr:col>
      <xdr:colOff>95124</xdr:colOff>
      <xdr:row>102</xdr:row>
      <xdr:rowOff>50</xdr:rowOff>
    </xdr:to>
    <xdr:pic>
      <xdr:nvPicPr>
        <xdr:cNvPr id="349" name="Imagem 34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4025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101</xdr:row>
      <xdr:rowOff>317500</xdr:rowOff>
    </xdr:from>
    <xdr:to>
      <xdr:col>12</xdr:col>
      <xdr:colOff>609474</xdr:colOff>
      <xdr:row>102</xdr:row>
      <xdr:rowOff>3225</xdr:rowOff>
    </xdr:to>
    <xdr:pic>
      <xdr:nvPicPr>
        <xdr:cNvPr id="350" name="Imagem 34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04057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102</xdr:row>
      <xdr:rowOff>304800</xdr:rowOff>
    </xdr:from>
    <xdr:to>
      <xdr:col>1</xdr:col>
      <xdr:colOff>95124</xdr:colOff>
      <xdr:row>103</xdr:row>
      <xdr:rowOff>50</xdr:rowOff>
    </xdr:to>
    <xdr:pic>
      <xdr:nvPicPr>
        <xdr:cNvPr id="351" name="Imagem 35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6025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102</xdr:row>
      <xdr:rowOff>317500</xdr:rowOff>
    </xdr:from>
    <xdr:to>
      <xdr:col>12</xdr:col>
      <xdr:colOff>609474</xdr:colOff>
      <xdr:row>103</xdr:row>
      <xdr:rowOff>3225</xdr:rowOff>
    </xdr:to>
    <xdr:pic>
      <xdr:nvPicPr>
        <xdr:cNvPr id="352" name="Imagem 35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06057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103</xdr:row>
      <xdr:rowOff>304800</xdr:rowOff>
    </xdr:from>
    <xdr:to>
      <xdr:col>1</xdr:col>
      <xdr:colOff>95124</xdr:colOff>
      <xdr:row>104</xdr:row>
      <xdr:rowOff>50</xdr:rowOff>
    </xdr:to>
    <xdr:pic>
      <xdr:nvPicPr>
        <xdr:cNvPr id="353" name="Imagem 35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8026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103</xdr:row>
      <xdr:rowOff>317500</xdr:rowOff>
    </xdr:from>
    <xdr:to>
      <xdr:col>12</xdr:col>
      <xdr:colOff>609474</xdr:colOff>
      <xdr:row>104</xdr:row>
      <xdr:rowOff>3225</xdr:rowOff>
    </xdr:to>
    <xdr:pic>
      <xdr:nvPicPr>
        <xdr:cNvPr id="354" name="Imagem 35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08057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104</xdr:row>
      <xdr:rowOff>304800</xdr:rowOff>
    </xdr:from>
    <xdr:to>
      <xdr:col>1</xdr:col>
      <xdr:colOff>95124</xdr:colOff>
      <xdr:row>105</xdr:row>
      <xdr:rowOff>50</xdr:rowOff>
    </xdr:to>
    <xdr:pic>
      <xdr:nvPicPr>
        <xdr:cNvPr id="355" name="Imagem 35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0026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104</xdr:row>
      <xdr:rowOff>317500</xdr:rowOff>
    </xdr:from>
    <xdr:to>
      <xdr:col>12</xdr:col>
      <xdr:colOff>609474</xdr:colOff>
      <xdr:row>105</xdr:row>
      <xdr:rowOff>3225</xdr:rowOff>
    </xdr:to>
    <xdr:pic>
      <xdr:nvPicPr>
        <xdr:cNvPr id="356" name="Imagem 35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10058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105</xdr:row>
      <xdr:rowOff>304800</xdr:rowOff>
    </xdr:from>
    <xdr:to>
      <xdr:col>1</xdr:col>
      <xdr:colOff>95124</xdr:colOff>
      <xdr:row>106</xdr:row>
      <xdr:rowOff>50</xdr:rowOff>
    </xdr:to>
    <xdr:pic>
      <xdr:nvPicPr>
        <xdr:cNvPr id="357" name="Imagem 35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2026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105</xdr:row>
      <xdr:rowOff>317500</xdr:rowOff>
    </xdr:from>
    <xdr:to>
      <xdr:col>12</xdr:col>
      <xdr:colOff>609474</xdr:colOff>
      <xdr:row>106</xdr:row>
      <xdr:rowOff>3225</xdr:rowOff>
    </xdr:to>
    <xdr:pic>
      <xdr:nvPicPr>
        <xdr:cNvPr id="358" name="Imagem 35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12058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106</xdr:row>
      <xdr:rowOff>304800</xdr:rowOff>
    </xdr:from>
    <xdr:to>
      <xdr:col>1</xdr:col>
      <xdr:colOff>95124</xdr:colOff>
      <xdr:row>107</xdr:row>
      <xdr:rowOff>50</xdr:rowOff>
    </xdr:to>
    <xdr:pic>
      <xdr:nvPicPr>
        <xdr:cNvPr id="359" name="Imagem 35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4026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106</xdr:row>
      <xdr:rowOff>317500</xdr:rowOff>
    </xdr:from>
    <xdr:to>
      <xdr:col>12</xdr:col>
      <xdr:colOff>609474</xdr:colOff>
      <xdr:row>107</xdr:row>
      <xdr:rowOff>3225</xdr:rowOff>
    </xdr:to>
    <xdr:pic>
      <xdr:nvPicPr>
        <xdr:cNvPr id="360" name="Imagem 35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14058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107</xdr:row>
      <xdr:rowOff>304800</xdr:rowOff>
    </xdr:from>
    <xdr:to>
      <xdr:col>1</xdr:col>
      <xdr:colOff>95124</xdr:colOff>
      <xdr:row>108</xdr:row>
      <xdr:rowOff>50</xdr:rowOff>
    </xdr:to>
    <xdr:pic>
      <xdr:nvPicPr>
        <xdr:cNvPr id="361" name="Imagem 36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6027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107</xdr:row>
      <xdr:rowOff>317500</xdr:rowOff>
    </xdr:from>
    <xdr:to>
      <xdr:col>12</xdr:col>
      <xdr:colOff>609474</xdr:colOff>
      <xdr:row>108</xdr:row>
      <xdr:rowOff>3225</xdr:rowOff>
    </xdr:to>
    <xdr:pic>
      <xdr:nvPicPr>
        <xdr:cNvPr id="362" name="Imagem 36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16058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108</xdr:row>
      <xdr:rowOff>304800</xdr:rowOff>
    </xdr:from>
    <xdr:to>
      <xdr:col>1</xdr:col>
      <xdr:colOff>95124</xdr:colOff>
      <xdr:row>109</xdr:row>
      <xdr:rowOff>50</xdr:rowOff>
    </xdr:to>
    <xdr:pic>
      <xdr:nvPicPr>
        <xdr:cNvPr id="363" name="Imagem 36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8027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108</xdr:row>
      <xdr:rowOff>317500</xdr:rowOff>
    </xdr:from>
    <xdr:to>
      <xdr:col>12</xdr:col>
      <xdr:colOff>609474</xdr:colOff>
      <xdr:row>109</xdr:row>
      <xdr:rowOff>3225</xdr:rowOff>
    </xdr:to>
    <xdr:pic>
      <xdr:nvPicPr>
        <xdr:cNvPr id="364" name="Imagem 36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18059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109</xdr:row>
      <xdr:rowOff>304800</xdr:rowOff>
    </xdr:from>
    <xdr:to>
      <xdr:col>1</xdr:col>
      <xdr:colOff>95124</xdr:colOff>
      <xdr:row>110</xdr:row>
      <xdr:rowOff>50</xdr:rowOff>
    </xdr:to>
    <xdr:pic>
      <xdr:nvPicPr>
        <xdr:cNvPr id="365" name="Imagem 36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20027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109</xdr:row>
      <xdr:rowOff>317500</xdr:rowOff>
    </xdr:from>
    <xdr:to>
      <xdr:col>12</xdr:col>
      <xdr:colOff>609474</xdr:colOff>
      <xdr:row>110</xdr:row>
      <xdr:rowOff>3225</xdr:rowOff>
    </xdr:to>
    <xdr:pic>
      <xdr:nvPicPr>
        <xdr:cNvPr id="366" name="Imagem 36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20059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110</xdr:row>
      <xdr:rowOff>304800</xdr:rowOff>
    </xdr:from>
    <xdr:to>
      <xdr:col>1</xdr:col>
      <xdr:colOff>95124</xdr:colOff>
      <xdr:row>111</xdr:row>
      <xdr:rowOff>50</xdr:rowOff>
    </xdr:to>
    <xdr:pic>
      <xdr:nvPicPr>
        <xdr:cNvPr id="367" name="Imagem 36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22027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110</xdr:row>
      <xdr:rowOff>317500</xdr:rowOff>
    </xdr:from>
    <xdr:to>
      <xdr:col>12</xdr:col>
      <xdr:colOff>609474</xdr:colOff>
      <xdr:row>111</xdr:row>
      <xdr:rowOff>3225</xdr:rowOff>
    </xdr:to>
    <xdr:pic>
      <xdr:nvPicPr>
        <xdr:cNvPr id="368" name="Imagem 36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22059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111</xdr:row>
      <xdr:rowOff>304800</xdr:rowOff>
    </xdr:from>
    <xdr:to>
      <xdr:col>1</xdr:col>
      <xdr:colOff>95124</xdr:colOff>
      <xdr:row>112</xdr:row>
      <xdr:rowOff>50</xdr:rowOff>
    </xdr:to>
    <xdr:pic>
      <xdr:nvPicPr>
        <xdr:cNvPr id="369" name="Imagem 36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24028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111</xdr:row>
      <xdr:rowOff>317500</xdr:rowOff>
    </xdr:from>
    <xdr:to>
      <xdr:col>12</xdr:col>
      <xdr:colOff>609474</xdr:colOff>
      <xdr:row>112</xdr:row>
      <xdr:rowOff>3225</xdr:rowOff>
    </xdr:to>
    <xdr:pic>
      <xdr:nvPicPr>
        <xdr:cNvPr id="370" name="Imagem 36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24059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112</xdr:row>
      <xdr:rowOff>304800</xdr:rowOff>
    </xdr:from>
    <xdr:to>
      <xdr:col>1</xdr:col>
      <xdr:colOff>95124</xdr:colOff>
      <xdr:row>113</xdr:row>
      <xdr:rowOff>50</xdr:rowOff>
    </xdr:to>
    <xdr:pic>
      <xdr:nvPicPr>
        <xdr:cNvPr id="371" name="Imagem 37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26028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112</xdr:row>
      <xdr:rowOff>317500</xdr:rowOff>
    </xdr:from>
    <xdr:to>
      <xdr:col>12</xdr:col>
      <xdr:colOff>609474</xdr:colOff>
      <xdr:row>113</xdr:row>
      <xdr:rowOff>3225</xdr:rowOff>
    </xdr:to>
    <xdr:pic>
      <xdr:nvPicPr>
        <xdr:cNvPr id="372" name="Imagem 37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26060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113</xdr:row>
      <xdr:rowOff>304800</xdr:rowOff>
    </xdr:from>
    <xdr:to>
      <xdr:col>1</xdr:col>
      <xdr:colOff>95124</xdr:colOff>
      <xdr:row>114</xdr:row>
      <xdr:rowOff>50</xdr:rowOff>
    </xdr:to>
    <xdr:pic>
      <xdr:nvPicPr>
        <xdr:cNvPr id="373" name="Imagem 37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28028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113</xdr:row>
      <xdr:rowOff>317500</xdr:rowOff>
    </xdr:from>
    <xdr:to>
      <xdr:col>12</xdr:col>
      <xdr:colOff>609474</xdr:colOff>
      <xdr:row>114</xdr:row>
      <xdr:rowOff>3225</xdr:rowOff>
    </xdr:to>
    <xdr:pic>
      <xdr:nvPicPr>
        <xdr:cNvPr id="374" name="Imagem 37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28060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114</xdr:row>
      <xdr:rowOff>304800</xdr:rowOff>
    </xdr:from>
    <xdr:to>
      <xdr:col>1</xdr:col>
      <xdr:colOff>95124</xdr:colOff>
      <xdr:row>115</xdr:row>
      <xdr:rowOff>50</xdr:rowOff>
    </xdr:to>
    <xdr:pic>
      <xdr:nvPicPr>
        <xdr:cNvPr id="375" name="Imagem 37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0028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114</xdr:row>
      <xdr:rowOff>317500</xdr:rowOff>
    </xdr:from>
    <xdr:to>
      <xdr:col>12</xdr:col>
      <xdr:colOff>609474</xdr:colOff>
      <xdr:row>115</xdr:row>
      <xdr:rowOff>3225</xdr:rowOff>
    </xdr:to>
    <xdr:pic>
      <xdr:nvPicPr>
        <xdr:cNvPr id="376" name="Imagem 37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30060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115</xdr:row>
      <xdr:rowOff>304800</xdr:rowOff>
    </xdr:from>
    <xdr:to>
      <xdr:col>1</xdr:col>
      <xdr:colOff>95124</xdr:colOff>
      <xdr:row>116</xdr:row>
      <xdr:rowOff>50</xdr:rowOff>
    </xdr:to>
    <xdr:pic>
      <xdr:nvPicPr>
        <xdr:cNvPr id="377" name="Imagem 37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2029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115</xdr:row>
      <xdr:rowOff>317500</xdr:rowOff>
    </xdr:from>
    <xdr:to>
      <xdr:col>12</xdr:col>
      <xdr:colOff>609474</xdr:colOff>
      <xdr:row>116</xdr:row>
      <xdr:rowOff>3225</xdr:rowOff>
    </xdr:to>
    <xdr:pic>
      <xdr:nvPicPr>
        <xdr:cNvPr id="378" name="Imagem 37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32060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116</xdr:row>
      <xdr:rowOff>304800</xdr:rowOff>
    </xdr:from>
    <xdr:to>
      <xdr:col>1</xdr:col>
      <xdr:colOff>95124</xdr:colOff>
      <xdr:row>117</xdr:row>
      <xdr:rowOff>50</xdr:rowOff>
    </xdr:to>
    <xdr:pic>
      <xdr:nvPicPr>
        <xdr:cNvPr id="379" name="Imagem 37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4029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116</xdr:row>
      <xdr:rowOff>317500</xdr:rowOff>
    </xdr:from>
    <xdr:to>
      <xdr:col>12</xdr:col>
      <xdr:colOff>609474</xdr:colOff>
      <xdr:row>117</xdr:row>
      <xdr:rowOff>3225</xdr:rowOff>
    </xdr:to>
    <xdr:pic>
      <xdr:nvPicPr>
        <xdr:cNvPr id="380" name="Imagem 37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34061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117</xdr:row>
      <xdr:rowOff>304800</xdr:rowOff>
    </xdr:from>
    <xdr:to>
      <xdr:col>1</xdr:col>
      <xdr:colOff>95124</xdr:colOff>
      <xdr:row>118</xdr:row>
      <xdr:rowOff>50</xdr:rowOff>
    </xdr:to>
    <xdr:pic>
      <xdr:nvPicPr>
        <xdr:cNvPr id="381" name="Imagem 38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6029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117</xdr:row>
      <xdr:rowOff>317500</xdr:rowOff>
    </xdr:from>
    <xdr:to>
      <xdr:col>12</xdr:col>
      <xdr:colOff>609474</xdr:colOff>
      <xdr:row>118</xdr:row>
      <xdr:rowOff>3225</xdr:rowOff>
    </xdr:to>
    <xdr:pic>
      <xdr:nvPicPr>
        <xdr:cNvPr id="382" name="Imagem 38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36061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118</xdr:row>
      <xdr:rowOff>304800</xdr:rowOff>
    </xdr:from>
    <xdr:to>
      <xdr:col>1</xdr:col>
      <xdr:colOff>95124</xdr:colOff>
      <xdr:row>119</xdr:row>
      <xdr:rowOff>50</xdr:rowOff>
    </xdr:to>
    <xdr:pic>
      <xdr:nvPicPr>
        <xdr:cNvPr id="383" name="Imagem 38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029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118</xdr:row>
      <xdr:rowOff>317500</xdr:rowOff>
    </xdr:from>
    <xdr:to>
      <xdr:col>12</xdr:col>
      <xdr:colOff>609474</xdr:colOff>
      <xdr:row>119</xdr:row>
      <xdr:rowOff>3225</xdr:rowOff>
    </xdr:to>
    <xdr:pic>
      <xdr:nvPicPr>
        <xdr:cNvPr id="384" name="Imagem 38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38061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119</xdr:row>
      <xdr:rowOff>304800</xdr:rowOff>
    </xdr:from>
    <xdr:to>
      <xdr:col>1</xdr:col>
      <xdr:colOff>95124</xdr:colOff>
      <xdr:row>120</xdr:row>
      <xdr:rowOff>50</xdr:rowOff>
    </xdr:to>
    <xdr:pic>
      <xdr:nvPicPr>
        <xdr:cNvPr id="385" name="Imagem 38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0030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119</xdr:row>
      <xdr:rowOff>317500</xdr:rowOff>
    </xdr:from>
    <xdr:to>
      <xdr:col>12</xdr:col>
      <xdr:colOff>609474</xdr:colOff>
      <xdr:row>120</xdr:row>
      <xdr:rowOff>3225</xdr:rowOff>
    </xdr:to>
    <xdr:pic>
      <xdr:nvPicPr>
        <xdr:cNvPr id="386" name="Imagem 38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40061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120</xdr:row>
      <xdr:rowOff>304800</xdr:rowOff>
    </xdr:from>
    <xdr:to>
      <xdr:col>1</xdr:col>
      <xdr:colOff>95124</xdr:colOff>
      <xdr:row>121</xdr:row>
      <xdr:rowOff>50</xdr:rowOff>
    </xdr:to>
    <xdr:pic>
      <xdr:nvPicPr>
        <xdr:cNvPr id="387" name="Imagem 38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2030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120</xdr:row>
      <xdr:rowOff>317500</xdr:rowOff>
    </xdr:from>
    <xdr:to>
      <xdr:col>12</xdr:col>
      <xdr:colOff>609474</xdr:colOff>
      <xdr:row>121</xdr:row>
      <xdr:rowOff>3225</xdr:rowOff>
    </xdr:to>
    <xdr:pic>
      <xdr:nvPicPr>
        <xdr:cNvPr id="388" name="Imagem 38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42062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121</xdr:row>
      <xdr:rowOff>304800</xdr:rowOff>
    </xdr:from>
    <xdr:to>
      <xdr:col>1</xdr:col>
      <xdr:colOff>95124</xdr:colOff>
      <xdr:row>122</xdr:row>
      <xdr:rowOff>50</xdr:rowOff>
    </xdr:to>
    <xdr:pic>
      <xdr:nvPicPr>
        <xdr:cNvPr id="389" name="Imagem 38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4030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121</xdr:row>
      <xdr:rowOff>317500</xdr:rowOff>
    </xdr:from>
    <xdr:to>
      <xdr:col>12</xdr:col>
      <xdr:colOff>609474</xdr:colOff>
      <xdr:row>122</xdr:row>
      <xdr:rowOff>3225</xdr:rowOff>
    </xdr:to>
    <xdr:pic>
      <xdr:nvPicPr>
        <xdr:cNvPr id="390" name="Imagem 38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44062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122</xdr:row>
      <xdr:rowOff>304800</xdr:rowOff>
    </xdr:from>
    <xdr:to>
      <xdr:col>1</xdr:col>
      <xdr:colOff>95124</xdr:colOff>
      <xdr:row>123</xdr:row>
      <xdr:rowOff>50</xdr:rowOff>
    </xdr:to>
    <xdr:pic>
      <xdr:nvPicPr>
        <xdr:cNvPr id="391" name="Imagem 39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6030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122</xdr:row>
      <xdr:rowOff>317500</xdr:rowOff>
    </xdr:from>
    <xdr:to>
      <xdr:col>12</xdr:col>
      <xdr:colOff>609474</xdr:colOff>
      <xdr:row>123</xdr:row>
      <xdr:rowOff>3225</xdr:rowOff>
    </xdr:to>
    <xdr:pic>
      <xdr:nvPicPr>
        <xdr:cNvPr id="392" name="Imagem 39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46062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123</xdr:row>
      <xdr:rowOff>304800</xdr:rowOff>
    </xdr:from>
    <xdr:to>
      <xdr:col>1</xdr:col>
      <xdr:colOff>95124</xdr:colOff>
      <xdr:row>124</xdr:row>
      <xdr:rowOff>50</xdr:rowOff>
    </xdr:to>
    <xdr:pic>
      <xdr:nvPicPr>
        <xdr:cNvPr id="393" name="Imagem 39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48031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123</xdr:row>
      <xdr:rowOff>317500</xdr:rowOff>
    </xdr:from>
    <xdr:to>
      <xdr:col>12</xdr:col>
      <xdr:colOff>609474</xdr:colOff>
      <xdr:row>124</xdr:row>
      <xdr:rowOff>3225</xdr:rowOff>
    </xdr:to>
    <xdr:pic>
      <xdr:nvPicPr>
        <xdr:cNvPr id="394" name="Imagem 39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48062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124</xdr:row>
      <xdr:rowOff>304800</xdr:rowOff>
    </xdr:from>
    <xdr:to>
      <xdr:col>1</xdr:col>
      <xdr:colOff>95124</xdr:colOff>
      <xdr:row>125</xdr:row>
      <xdr:rowOff>50</xdr:rowOff>
    </xdr:to>
    <xdr:pic>
      <xdr:nvPicPr>
        <xdr:cNvPr id="395" name="Imagem 39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0031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124</xdr:row>
      <xdr:rowOff>317500</xdr:rowOff>
    </xdr:from>
    <xdr:to>
      <xdr:col>12</xdr:col>
      <xdr:colOff>609474</xdr:colOff>
      <xdr:row>125</xdr:row>
      <xdr:rowOff>3225</xdr:rowOff>
    </xdr:to>
    <xdr:pic>
      <xdr:nvPicPr>
        <xdr:cNvPr id="396" name="Imagem 39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50063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125</xdr:row>
      <xdr:rowOff>304800</xdr:rowOff>
    </xdr:from>
    <xdr:to>
      <xdr:col>1</xdr:col>
      <xdr:colOff>95124</xdr:colOff>
      <xdr:row>126</xdr:row>
      <xdr:rowOff>50</xdr:rowOff>
    </xdr:to>
    <xdr:pic>
      <xdr:nvPicPr>
        <xdr:cNvPr id="397" name="Imagem 39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2031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125</xdr:row>
      <xdr:rowOff>317500</xdr:rowOff>
    </xdr:from>
    <xdr:to>
      <xdr:col>12</xdr:col>
      <xdr:colOff>609474</xdr:colOff>
      <xdr:row>126</xdr:row>
      <xdr:rowOff>3225</xdr:rowOff>
    </xdr:to>
    <xdr:pic>
      <xdr:nvPicPr>
        <xdr:cNvPr id="398" name="Imagem 39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52063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126</xdr:row>
      <xdr:rowOff>304800</xdr:rowOff>
    </xdr:from>
    <xdr:to>
      <xdr:col>1</xdr:col>
      <xdr:colOff>95124</xdr:colOff>
      <xdr:row>127</xdr:row>
      <xdr:rowOff>50</xdr:rowOff>
    </xdr:to>
    <xdr:pic>
      <xdr:nvPicPr>
        <xdr:cNvPr id="399" name="Imagem 39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4031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126</xdr:row>
      <xdr:rowOff>317500</xdr:rowOff>
    </xdr:from>
    <xdr:to>
      <xdr:col>12</xdr:col>
      <xdr:colOff>609474</xdr:colOff>
      <xdr:row>127</xdr:row>
      <xdr:rowOff>3225</xdr:rowOff>
    </xdr:to>
    <xdr:pic>
      <xdr:nvPicPr>
        <xdr:cNvPr id="400" name="Imagem 39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54063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127</xdr:row>
      <xdr:rowOff>304800</xdr:rowOff>
    </xdr:from>
    <xdr:to>
      <xdr:col>1</xdr:col>
      <xdr:colOff>95124</xdr:colOff>
      <xdr:row>128</xdr:row>
      <xdr:rowOff>50</xdr:rowOff>
    </xdr:to>
    <xdr:pic>
      <xdr:nvPicPr>
        <xdr:cNvPr id="401" name="Imagem 4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6032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127</xdr:row>
      <xdr:rowOff>317500</xdr:rowOff>
    </xdr:from>
    <xdr:to>
      <xdr:col>12</xdr:col>
      <xdr:colOff>609474</xdr:colOff>
      <xdr:row>128</xdr:row>
      <xdr:rowOff>3225</xdr:rowOff>
    </xdr:to>
    <xdr:pic>
      <xdr:nvPicPr>
        <xdr:cNvPr id="402" name="Imagem 4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56063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128</xdr:row>
      <xdr:rowOff>304800</xdr:rowOff>
    </xdr:from>
    <xdr:to>
      <xdr:col>1</xdr:col>
      <xdr:colOff>95124</xdr:colOff>
      <xdr:row>129</xdr:row>
      <xdr:rowOff>50</xdr:rowOff>
    </xdr:to>
    <xdr:pic>
      <xdr:nvPicPr>
        <xdr:cNvPr id="403" name="Imagem 40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58032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128</xdr:row>
      <xdr:rowOff>317500</xdr:rowOff>
    </xdr:from>
    <xdr:to>
      <xdr:col>12</xdr:col>
      <xdr:colOff>609474</xdr:colOff>
      <xdr:row>129</xdr:row>
      <xdr:rowOff>3225</xdr:rowOff>
    </xdr:to>
    <xdr:pic>
      <xdr:nvPicPr>
        <xdr:cNvPr id="404" name="Imagem 40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58064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129</xdr:row>
      <xdr:rowOff>304800</xdr:rowOff>
    </xdr:from>
    <xdr:to>
      <xdr:col>1</xdr:col>
      <xdr:colOff>95124</xdr:colOff>
      <xdr:row>130</xdr:row>
      <xdr:rowOff>50</xdr:rowOff>
    </xdr:to>
    <xdr:pic>
      <xdr:nvPicPr>
        <xdr:cNvPr id="405" name="Imagem 40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0032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129</xdr:row>
      <xdr:rowOff>317500</xdr:rowOff>
    </xdr:from>
    <xdr:to>
      <xdr:col>12</xdr:col>
      <xdr:colOff>609474</xdr:colOff>
      <xdr:row>130</xdr:row>
      <xdr:rowOff>3225</xdr:rowOff>
    </xdr:to>
    <xdr:pic>
      <xdr:nvPicPr>
        <xdr:cNvPr id="406" name="Imagem 40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60064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130</xdr:row>
      <xdr:rowOff>304800</xdr:rowOff>
    </xdr:from>
    <xdr:to>
      <xdr:col>1</xdr:col>
      <xdr:colOff>95124</xdr:colOff>
      <xdr:row>131</xdr:row>
      <xdr:rowOff>50</xdr:rowOff>
    </xdr:to>
    <xdr:pic>
      <xdr:nvPicPr>
        <xdr:cNvPr id="407" name="Imagem 40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2032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130</xdr:row>
      <xdr:rowOff>317500</xdr:rowOff>
    </xdr:from>
    <xdr:to>
      <xdr:col>12</xdr:col>
      <xdr:colOff>609474</xdr:colOff>
      <xdr:row>131</xdr:row>
      <xdr:rowOff>3225</xdr:rowOff>
    </xdr:to>
    <xdr:pic>
      <xdr:nvPicPr>
        <xdr:cNvPr id="408" name="Imagem 40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62064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131</xdr:row>
      <xdr:rowOff>304800</xdr:rowOff>
    </xdr:from>
    <xdr:to>
      <xdr:col>1</xdr:col>
      <xdr:colOff>95124</xdr:colOff>
      <xdr:row>132</xdr:row>
      <xdr:rowOff>50</xdr:rowOff>
    </xdr:to>
    <xdr:pic>
      <xdr:nvPicPr>
        <xdr:cNvPr id="409" name="Imagem 40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4033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131</xdr:row>
      <xdr:rowOff>317500</xdr:rowOff>
    </xdr:from>
    <xdr:to>
      <xdr:col>12</xdr:col>
      <xdr:colOff>609474</xdr:colOff>
      <xdr:row>132</xdr:row>
      <xdr:rowOff>3225</xdr:rowOff>
    </xdr:to>
    <xdr:pic>
      <xdr:nvPicPr>
        <xdr:cNvPr id="410" name="Imagem 40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64064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132</xdr:row>
      <xdr:rowOff>304800</xdr:rowOff>
    </xdr:from>
    <xdr:to>
      <xdr:col>1</xdr:col>
      <xdr:colOff>95124</xdr:colOff>
      <xdr:row>133</xdr:row>
      <xdr:rowOff>50</xdr:rowOff>
    </xdr:to>
    <xdr:pic>
      <xdr:nvPicPr>
        <xdr:cNvPr id="411" name="Imagem 4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6033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132</xdr:row>
      <xdr:rowOff>317500</xdr:rowOff>
    </xdr:from>
    <xdr:to>
      <xdr:col>12</xdr:col>
      <xdr:colOff>609474</xdr:colOff>
      <xdr:row>133</xdr:row>
      <xdr:rowOff>3225</xdr:rowOff>
    </xdr:to>
    <xdr:pic>
      <xdr:nvPicPr>
        <xdr:cNvPr id="412" name="Imagem 41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66065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133</xdr:row>
      <xdr:rowOff>304800</xdr:rowOff>
    </xdr:from>
    <xdr:to>
      <xdr:col>1</xdr:col>
      <xdr:colOff>95124</xdr:colOff>
      <xdr:row>134</xdr:row>
      <xdr:rowOff>50</xdr:rowOff>
    </xdr:to>
    <xdr:pic>
      <xdr:nvPicPr>
        <xdr:cNvPr id="413" name="Imagem 41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8033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133</xdr:row>
      <xdr:rowOff>317500</xdr:rowOff>
    </xdr:from>
    <xdr:to>
      <xdr:col>12</xdr:col>
      <xdr:colOff>609474</xdr:colOff>
      <xdr:row>134</xdr:row>
      <xdr:rowOff>3225</xdr:rowOff>
    </xdr:to>
    <xdr:pic>
      <xdr:nvPicPr>
        <xdr:cNvPr id="414" name="Imagem 41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68065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134</xdr:row>
      <xdr:rowOff>304800</xdr:rowOff>
    </xdr:from>
    <xdr:to>
      <xdr:col>1</xdr:col>
      <xdr:colOff>95124</xdr:colOff>
      <xdr:row>135</xdr:row>
      <xdr:rowOff>50</xdr:rowOff>
    </xdr:to>
    <xdr:pic>
      <xdr:nvPicPr>
        <xdr:cNvPr id="415" name="Imagem 41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70033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134</xdr:row>
      <xdr:rowOff>317500</xdr:rowOff>
    </xdr:from>
    <xdr:to>
      <xdr:col>12</xdr:col>
      <xdr:colOff>609474</xdr:colOff>
      <xdr:row>135</xdr:row>
      <xdr:rowOff>3225</xdr:rowOff>
    </xdr:to>
    <xdr:pic>
      <xdr:nvPicPr>
        <xdr:cNvPr id="416" name="Imagem 41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70065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135</xdr:row>
      <xdr:rowOff>304800</xdr:rowOff>
    </xdr:from>
    <xdr:to>
      <xdr:col>1</xdr:col>
      <xdr:colOff>95124</xdr:colOff>
      <xdr:row>136</xdr:row>
      <xdr:rowOff>50</xdr:rowOff>
    </xdr:to>
    <xdr:pic>
      <xdr:nvPicPr>
        <xdr:cNvPr id="417" name="Imagem 4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72034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135</xdr:row>
      <xdr:rowOff>317500</xdr:rowOff>
    </xdr:from>
    <xdr:to>
      <xdr:col>12</xdr:col>
      <xdr:colOff>609474</xdr:colOff>
      <xdr:row>136</xdr:row>
      <xdr:rowOff>3225</xdr:rowOff>
    </xdr:to>
    <xdr:pic>
      <xdr:nvPicPr>
        <xdr:cNvPr id="418" name="Imagem 4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72065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136</xdr:row>
      <xdr:rowOff>304800</xdr:rowOff>
    </xdr:from>
    <xdr:to>
      <xdr:col>1</xdr:col>
      <xdr:colOff>95124</xdr:colOff>
      <xdr:row>137</xdr:row>
      <xdr:rowOff>50</xdr:rowOff>
    </xdr:to>
    <xdr:pic>
      <xdr:nvPicPr>
        <xdr:cNvPr id="419" name="Imagem 41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74034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136</xdr:row>
      <xdr:rowOff>317500</xdr:rowOff>
    </xdr:from>
    <xdr:to>
      <xdr:col>12</xdr:col>
      <xdr:colOff>609474</xdr:colOff>
      <xdr:row>137</xdr:row>
      <xdr:rowOff>3225</xdr:rowOff>
    </xdr:to>
    <xdr:pic>
      <xdr:nvPicPr>
        <xdr:cNvPr id="420" name="Imagem 4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74066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137</xdr:row>
      <xdr:rowOff>304800</xdr:rowOff>
    </xdr:from>
    <xdr:to>
      <xdr:col>1</xdr:col>
      <xdr:colOff>95124</xdr:colOff>
      <xdr:row>138</xdr:row>
      <xdr:rowOff>50</xdr:rowOff>
    </xdr:to>
    <xdr:pic>
      <xdr:nvPicPr>
        <xdr:cNvPr id="421" name="Imagem 4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76034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137</xdr:row>
      <xdr:rowOff>317500</xdr:rowOff>
    </xdr:from>
    <xdr:to>
      <xdr:col>12</xdr:col>
      <xdr:colOff>609474</xdr:colOff>
      <xdr:row>138</xdr:row>
      <xdr:rowOff>3225</xdr:rowOff>
    </xdr:to>
    <xdr:pic>
      <xdr:nvPicPr>
        <xdr:cNvPr id="422" name="Imagem 42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76066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138</xdr:row>
      <xdr:rowOff>304800</xdr:rowOff>
    </xdr:from>
    <xdr:to>
      <xdr:col>1</xdr:col>
      <xdr:colOff>95124</xdr:colOff>
      <xdr:row>139</xdr:row>
      <xdr:rowOff>50</xdr:rowOff>
    </xdr:to>
    <xdr:pic>
      <xdr:nvPicPr>
        <xdr:cNvPr id="423" name="Imagem 42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78034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138</xdr:row>
      <xdr:rowOff>317500</xdr:rowOff>
    </xdr:from>
    <xdr:to>
      <xdr:col>12</xdr:col>
      <xdr:colOff>609474</xdr:colOff>
      <xdr:row>139</xdr:row>
      <xdr:rowOff>3225</xdr:rowOff>
    </xdr:to>
    <xdr:pic>
      <xdr:nvPicPr>
        <xdr:cNvPr id="424" name="Imagem 42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78066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139</xdr:row>
      <xdr:rowOff>304800</xdr:rowOff>
    </xdr:from>
    <xdr:to>
      <xdr:col>1</xdr:col>
      <xdr:colOff>95124</xdr:colOff>
      <xdr:row>140</xdr:row>
      <xdr:rowOff>50</xdr:rowOff>
    </xdr:to>
    <xdr:pic>
      <xdr:nvPicPr>
        <xdr:cNvPr id="425" name="Imagem 42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0035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139</xdr:row>
      <xdr:rowOff>317500</xdr:rowOff>
    </xdr:from>
    <xdr:to>
      <xdr:col>12</xdr:col>
      <xdr:colOff>609474</xdr:colOff>
      <xdr:row>140</xdr:row>
      <xdr:rowOff>3225</xdr:rowOff>
    </xdr:to>
    <xdr:pic>
      <xdr:nvPicPr>
        <xdr:cNvPr id="426" name="Imagem 42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80066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140</xdr:row>
      <xdr:rowOff>304800</xdr:rowOff>
    </xdr:from>
    <xdr:to>
      <xdr:col>1</xdr:col>
      <xdr:colOff>95124</xdr:colOff>
      <xdr:row>141</xdr:row>
      <xdr:rowOff>50</xdr:rowOff>
    </xdr:to>
    <xdr:pic>
      <xdr:nvPicPr>
        <xdr:cNvPr id="427" name="Imagem 42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2035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140</xdr:row>
      <xdr:rowOff>317500</xdr:rowOff>
    </xdr:from>
    <xdr:to>
      <xdr:col>12</xdr:col>
      <xdr:colOff>609474</xdr:colOff>
      <xdr:row>141</xdr:row>
      <xdr:rowOff>3225</xdr:rowOff>
    </xdr:to>
    <xdr:pic>
      <xdr:nvPicPr>
        <xdr:cNvPr id="428" name="Imagem 42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82067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141</xdr:row>
      <xdr:rowOff>304800</xdr:rowOff>
    </xdr:from>
    <xdr:to>
      <xdr:col>1</xdr:col>
      <xdr:colOff>95124</xdr:colOff>
      <xdr:row>142</xdr:row>
      <xdr:rowOff>50</xdr:rowOff>
    </xdr:to>
    <xdr:pic>
      <xdr:nvPicPr>
        <xdr:cNvPr id="429" name="Imagem 42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4035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141</xdr:row>
      <xdr:rowOff>317500</xdr:rowOff>
    </xdr:from>
    <xdr:to>
      <xdr:col>12</xdr:col>
      <xdr:colOff>609474</xdr:colOff>
      <xdr:row>142</xdr:row>
      <xdr:rowOff>3225</xdr:rowOff>
    </xdr:to>
    <xdr:pic>
      <xdr:nvPicPr>
        <xdr:cNvPr id="430" name="Imagem 42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84067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142</xdr:row>
      <xdr:rowOff>304800</xdr:rowOff>
    </xdr:from>
    <xdr:to>
      <xdr:col>1</xdr:col>
      <xdr:colOff>95124</xdr:colOff>
      <xdr:row>143</xdr:row>
      <xdr:rowOff>50</xdr:rowOff>
    </xdr:to>
    <xdr:pic>
      <xdr:nvPicPr>
        <xdr:cNvPr id="431" name="Imagem 43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6035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142</xdr:row>
      <xdr:rowOff>317500</xdr:rowOff>
    </xdr:from>
    <xdr:to>
      <xdr:col>12</xdr:col>
      <xdr:colOff>609474</xdr:colOff>
      <xdr:row>143</xdr:row>
      <xdr:rowOff>3225</xdr:rowOff>
    </xdr:to>
    <xdr:pic>
      <xdr:nvPicPr>
        <xdr:cNvPr id="432" name="Imagem 43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86067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143</xdr:row>
      <xdr:rowOff>304800</xdr:rowOff>
    </xdr:from>
    <xdr:to>
      <xdr:col>1</xdr:col>
      <xdr:colOff>95124</xdr:colOff>
      <xdr:row>144</xdr:row>
      <xdr:rowOff>50</xdr:rowOff>
    </xdr:to>
    <xdr:pic>
      <xdr:nvPicPr>
        <xdr:cNvPr id="433" name="Imagem 43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8036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143</xdr:row>
      <xdr:rowOff>317500</xdr:rowOff>
    </xdr:from>
    <xdr:to>
      <xdr:col>12</xdr:col>
      <xdr:colOff>609474</xdr:colOff>
      <xdr:row>144</xdr:row>
      <xdr:rowOff>3225</xdr:rowOff>
    </xdr:to>
    <xdr:pic>
      <xdr:nvPicPr>
        <xdr:cNvPr id="434" name="Imagem 43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88067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304800</xdr:rowOff>
    </xdr:from>
    <xdr:to>
      <xdr:col>1</xdr:col>
      <xdr:colOff>95124</xdr:colOff>
      <xdr:row>145</xdr:row>
      <xdr:rowOff>50</xdr:rowOff>
    </xdr:to>
    <xdr:pic>
      <xdr:nvPicPr>
        <xdr:cNvPr id="435" name="Imagem 43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90036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144</xdr:row>
      <xdr:rowOff>317500</xdr:rowOff>
    </xdr:from>
    <xdr:to>
      <xdr:col>12</xdr:col>
      <xdr:colOff>609474</xdr:colOff>
      <xdr:row>145</xdr:row>
      <xdr:rowOff>3225</xdr:rowOff>
    </xdr:to>
    <xdr:pic>
      <xdr:nvPicPr>
        <xdr:cNvPr id="436" name="Imagem 4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90068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145</xdr:row>
      <xdr:rowOff>304800</xdr:rowOff>
    </xdr:from>
    <xdr:to>
      <xdr:col>1</xdr:col>
      <xdr:colOff>95124</xdr:colOff>
      <xdr:row>146</xdr:row>
      <xdr:rowOff>50</xdr:rowOff>
    </xdr:to>
    <xdr:pic>
      <xdr:nvPicPr>
        <xdr:cNvPr id="437" name="Imagem 43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92036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145</xdr:row>
      <xdr:rowOff>317500</xdr:rowOff>
    </xdr:from>
    <xdr:to>
      <xdr:col>12</xdr:col>
      <xdr:colOff>609474</xdr:colOff>
      <xdr:row>146</xdr:row>
      <xdr:rowOff>3225</xdr:rowOff>
    </xdr:to>
    <xdr:pic>
      <xdr:nvPicPr>
        <xdr:cNvPr id="438" name="Imagem 43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92068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146</xdr:row>
      <xdr:rowOff>304800</xdr:rowOff>
    </xdr:from>
    <xdr:to>
      <xdr:col>1</xdr:col>
      <xdr:colOff>95124</xdr:colOff>
      <xdr:row>147</xdr:row>
      <xdr:rowOff>50</xdr:rowOff>
    </xdr:to>
    <xdr:pic>
      <xdr:nvPicPr>
        <xdr:cNvPr id="439" name="Imagem 43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94036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146</xdr:row>
      <xdr:rowOff>317500</xdr:rowOff>
    </xdr:from>
    <xdr:to>
      <xdr:col>12</xdr:col>
      <xdr:colOff>609474</xdr:colOff>
      <xdr:row>147</xdr:row>
      <xdr:rowOff>3225</xdr:rowOff>
    </xdr:to>
    <xdr:pic>
      <xdr:nvPicPr>
        <xdr:cNvPr id="440" name="Imagem 43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94068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147</xdr:row>
      <xdr:rowOff>304800</xdr:rowOff>
    </xdr:from>
    <xdr:to>
      <xdr:col>1</xdr:col>
      <xdr:colOff>95124</xdr:colOff>
      <xdr:row>148</xdr:row>
      <xdr:rowOff>50</xdr:rowOff>
    </xdr:to>
    <xdr:pic>
      <xdr:nvPicPr>
        <xdr:cNvPr id="441" name="Imagem 44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96037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147</xdr:row>
      <xdr:rowOff>317500</xdr:rowOff>
    </xdr:from>
    <xdr:to>
      <xdr:col>12</xdr:col>
      <xdr:colOff>609474</xdr:colOff>
      <xdr:row>148</xdr:row>
      <xdr:rowOff>3225</xdr:rowOff>
    </xdr:to>
    <xdr:pic>
      <xdr:nvPicPr>
        <xdr:cNvPr id="442" name="Imagem 44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960687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148</xdr:row>
      <xdr:rowOff>304800</xdr:rowOff>
    </xdr:from>
    <xdr:to>
      <xdr:col>1</xdr:col>
      <xdr:colOff>95124</xdr:colOff>
      <xdr:row>149</xdr:row>
      <xdr:rowOff>50</xdr:rowOff>
    </xdr:to>
    <xdr:pic>
      <xdr:nvPicPr>
        <xdr:cNvPr id="443" name="Imagem 44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980372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148</xdr:row>
      <xdr:rowOff>317500</xdr:rowOff>
    </xdr:from>
    <xdr:to>
      <xdr:col>12</xdr:col>
      <xdr:colOff>609474</xdr:colOff>
      <xdr:row>149</xdr:row>
      <xdr:rowOff>3225</xdr:rowOff>
    </xdr:to>
    <xdr:pic>
      <xdr:nvPicPr>
        <xdr:cNvPr id="444" name="Imagem 44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2980690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149</xdr:row>
      <xdr:rowOff>304800</xdr:rowOff>
    </xdr:from>
    <xdr:to>
      <xdr:col>1</xdr:col>
      <xdr:colOff>95124</xdr:colOff>
      <xdr:row>150</xdr:row>
      <xdr:rowOff>50</xdr:rowOff>
    </xdr:to>
    <xdr:pic>
      <xdr:nvPicPr>
        <xdr:cNvPr id="445" name="Imagem 44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000375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149</xdr:row>
      <xdr:rowOff>317500</xdr:rowOff>
    </xdr:from>
    <xdr:to>
      <xdr:col>12</xdr:col>
      <xdr:colOff>609474</xdr:colOff>
      <xdr:row>150</xdr:row>
      <xdr:rowOff>3225</xdr:rowOff>
    </xdr:to>
    <xdr:pic>
      <xdr:nvPicPr>
        <xdr:cNvPr id="446" name="Imagem 44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30006925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150</xdr:row>
      <xdr:rowOff>304800</xdr:rowOff>
    </xdr:from>
    <xdr:to>
      <xdr:col>1</xdr:col>
      <xdr:colOff>95124</xdr:colOff>
      <xdr:row>151</xdr:row>
      <xdr:rowOff>50</xdr:rowOff>
    </xdr:to>
    <xdr:pic>
      <xdr:nvPicPr>
        <xdr:cNvPr id="447" name="Imagem 44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0203775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150</xdr:row>
      <xdr:rowOff>317500</xdr:rowOff>
    </xdr:from>
    <xdr:to>
      <xdr:col>12</xdr:col>
      <xdr:colOff>609474</xdr:colOff>
      <xdr:row>151</xdr:row>
      <xdr:rowOff>3225</xdr:rowOff>
    </xdr:to>
    <xdr:pic>
      <xdr:nvPicPr>
        <xdr:cNvPr id="448" name="Imagem 44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30206950"/>
          <a:ext cx="571374" cy="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151</xdr:row>
      <xdr:rowOff>304800</xdr:rowOff>
    </xdr:from>
    <xdr:to>
      <xdr:col>1</xdr:col>
      <xdr:colOff>95124</xdr:colOff>
      <xdr:row>152</xdr:row>
      <xdr:rowOff>50</xdr:rowOff>
    </xdr:to>
    <xdr:pic>
      <xdr:nvPicPr>
        <xdr:cNvPr id="449" name="Imagem 44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0403800"/>
          <a:ext cx="638049" cy="50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151</xdr:row>
      <xdr:rowOff>317500</xdr:rowOff>
    </xdr:from>
    <xdr:to>
      <xdr:col>12</xdr:col>
      <xdr:colOff>609474</xdr:colOff>
      <xdr:row>152</xdr:row>
      <xdr:rowOff>3225</xdr:rowOff>
    </xdr:to>
    <xdr:pic>
      <xdr:nvPicPr>
        <xdr:cNvPr id="450" name="Imagem 44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44600" y="30406975"/>
          <a:ext cx="571374" cy="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76200</xdr:rowOff>
    </xdr:from>
    <xdr:to>
      <xdr:col>5</xdr:col>
      <xdr:colOff>104775</xdr:colOff>
      <xdr:row>12</xdr:row>
      <xdr:rowOff>95250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952500"/>
          <a:ext cx="3562350" cy="1543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3%20Fluxos%20Prev%20e%20Fin%20e%20Tesouro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ções"/>
      <sheetName val="TEF FLUXO DRAA 2021"/>
      <sheetName val="TEF FLUXO DRAA 2022"/>
      <sheetName val="ano_Flx_CIVIL_PrevFinTe_GA_CNPJ"/>
      <sheetName val="ano_Flx_CIVIL_PREV_GF_CNPJ"/>
      <sheetName val="Tábua de Serviço"/>
      <sheetName val="Tábua DIF 0"/>
      <sheetName val="Cálculo Duração do Passivo"/>
      <sheetName val="Duração do Passivo"/>
      <sheetName val="DADOS GERAIS"/>
      <sheetName val="Dados da Avaliação"/>
      <sheetName val="Resultados do Sistema"/>
      <sheetName val="DADOS Sistema"/>
      <sheetName val="DADOS TÁBUAS"/>
      <sheetName val="DADOS Ativos"/>
      <sheetName val="Ativos"/>
      <sheetName val="DADOS Inativos"/>
      <sheetName val="CADPREV - Compromissos"/>
      <sheetName val="DETIDAP"/>
      <sheetName val="VASF GF"/>
      <sheetName val="VASF"/>
      <sheetName val="Custo Aposentadorias"/>
      <sheetName val="VABF A CONC COMP A PG"/>
      <sheetName val="VA COMP A CONC"/>
      <sheetName val="VACF A CONC"/>
      <sheetName val="VABF A CONC"/>
      <sheetName val="VABF A CONC CÔNJUGE"/>
      <sheetName val="VABF A CONC SERVIDOR"/>
      <sheetName val="VABF CONC"/>
      <sheetName val="VABF CONC SERVIDOR"/>
      <sheetName val="VABF CONC CÔNJUGE"/>
      <sheetName val="VABF CONC CASAL"/>
      <sheetName val="Contribuição Inativos"/>
      <sheetName val="População de Ativos"/>
      <sheetName val="População de Aposentados"/>
      <sheetName val="Receitas e Despesas Mensais GF"/>
      <sheetName val="População de Ativos GF"/>
      <sheetName val="População de Aposentados GF"/>
      <sheetName val="População de Pensionistas GF"/>
      <sheetName val="Contribuição Inativos GF"/>
    </sheetNames>
    <sheetDataSet>
      <sheetData sheetId="0"/>
      <sheetData sheetId="1"/>
      <sheetData sheetId="2"/>
      <sheetData sheetId="3">
        <row r="1">
          <cell r="A1" t="str">
            <v>FLUXO ATUARIAL   -   CIVIL   -   PLANO PREVIDENCIÁRIO   -   BENEFÍCIOS AVALIADOS EM REGIME FINANCEIRO DE CAPITALIZAÇÃO   -   GERAÇÃO ATUAL</v>
          </cell>
        </row>
        <row r="6">
          <cell r="A6">
            <v>1</v>
          </cell>
          <cell r="B6">
            <v>2021</v>
          </cell>
          <cell r="F6">
            <v>222.60504</v>
          </cell>
          <cell r="K6">
            <v>0</v>
          </cell>
          <cell r="AC6">
            <v>0</v>
          </cell>
          <cell r="AH6">
            <v>0</v>
          </cell>
          <cell r="AS6">
            <v>14681010.23607</v>
          </cell>
          <cell r="AY6">
            <v>0</v>
          </cell>
          <cell r="AZ6">
            <v>2537770.5525699998</v>
          </cell>
          <cell r="BH6">
            <v>0</v>
          </cell>
        </row>
        <row r="7">
          <cell r="A7">
            <v>2</v>
          </cell>
          <cell r="B7">
            <v>2022</v>
          </cell>
          <cell r="F7">
            <v>233.56444999999999</v>
          </cell>
          <cell r="K7">
            <v>0</v>
          </cell>
          <cell r="AC7">
            <v>0</v>
          </cell>
          <cell r="AH7">
            <v>0</v>
          </cell>
          <cell r="AS7">
            <v>14535908.74553</v>
          </cell>
          <cell r="AY7">
            <v>0</v>
          </cell>
          <cell r="AZ7">
            <v>3569154.8365099998</v>
          </cell>
          <cell r="BH7">
            <v>0</v>
          </cell>
        </row>
        <row r="8">
          <cell r="A8">
            <v>3</v>
          </cell>
          <cell r="B8">
            <v>2023</v>
          </cell>
          <cell r="F8">
            <v>244.88158999999999</v>
          </cell>
          <cell r="K8">
            <v>0</v>
          </cell>
          <cell r="AC8">
            <v>0</v>
          </cell>
          <cell r="AH8">
            <v>0</v>
          </cell>
          <cell r="AS8">
            <v>14355203.57265</v>
          </cell>
          <cell r="AY8">
            <v>0</v>
          </cell>
          <cell r="AZ8">
            <v>5207871.2446900001</v>
          </cell>
          <cell r="BH8">
            <v>0</v>
          </cell>
        </row>
        <row r="9">
          <cell r="A9">
            <v>4</v>
          </cell>
          <cell r="B9">
            <v>2024</v>
          </cell>
          <cell r="F9">
            <v>256.53568000000001</v>
          </cell>
          <cell r="K9">
            <v>0</v>
          </cell>
          <cell r="AC9">
            <v>0</v>
          </cell>
          <cell r="AH9">
            <v>0</v>
          </cell>
          <cell r="AS9">
            <v>14187585.247199999</v>
          </cell>
          <cell r="AY9">
            <v>0</v>
          </cell>
          <cell r="AZ9">
            <v>6379011.9736700002</v>
          </cell>
          <cell r="BH9">
            <v>0</v>
          </cell>
        </row>
        <row r="10">
          <cell r="A10">
            <v>5</v>
          </cell>
          <cell r="B10">
            <v>2025</v>
          </cell>
          <cell r="F10">
            <v>268.51076999999998</v>
          </cell>
          <cell r="K10">
            <v>0</v>
          </cell>
          <cell r="AC10">
            <v>0</v>
          </cell>
          <cell r="AH10">
            <v>0</v>
          </cell>
          <cell r="AS10">
            <v>14011256.56629</v>
          </cell>
          <cell r="AY10">
            <v>0</v>
          </cell>
          <cell r="AZ10">
            <v>8025823.5666199997</v>
          </cell>
          <cell r="BH10">
            <v>0</v>
          </cell>
        </row>
        <row r="11">
          <cell r="A11">
            <v>6</v>
          </cell>
          <cell r="B11">
            <v>2026</v>
          </cell>
          <cell r="F11">
            <v>280.77143000000001</v>
          </cell>
          <cell r="K11">
            <v>0</v>
          </cell>
          <cell r="AC11">
            <v>0</v>
          </cell>
          <cell r="AH11">
            <v>0</v>
          </cell>
          <cell r="AS11">
            <v>13823805.57182</v>
          </cell>
          <cell r="AY11">
            <v>0</v>
          </cell>
          <cell r="AZ11">
            <v>9070280.8269699998</v>
          </cell>
          <cell r="BH11">
            <v>0</v>
          </cell>
        </row>
        <row r="12">
          <cell r="A12">
            <v>7</v>
          </cell>
          <cell r="B12">
            <v>2027</v>
          </cell>
          <cell r="F12">
            <v>293.28771</v>
          </cell>
          <cell r="K12">
            <v>0</v>
          </cell>
          <cell r="AC12">
            <v>0</v>
          </cell>
          <cell r="AH12">
            <v>0</v>
          </cell>
          <cell r="AS12">
            <v>13624807.75674</v>
          </cell>
          <cell r="AY12">
            <v>0</v>
          </cell>
          <cell r="AZ12">
            <v>12169572.831809999</v>
          </cell>
          <cell r="BH12">
            <v>0</v>
          </cell>
        </row>
        <row r="13">
          <cell r="A13">
            <v>8</v>
          </cell>
          <cell r="B13">
            <v>2028</v>
          </cell>
          <cell r="F13">
            <v>306.02175</v>
          </cell>
          <cell r="K13">
            <v>0</v>
          </cell>
          <cell r="AC13">
            <v>0</v>
          </cell>
          <cell r="AH13">
            <v>0</v>
          </cell>
          <cell r="AS13">
            <v>13413807.794880001</v>
          </cell>
          <cell r="AY13">
            <v>0</v>
          </cell>
          <cell r="AZ13">
            <v>13170140.57429</v>
          </cell>
          <cell r="BH13">
            <v>0</v>
          </cell>
        </row>
        <row r="14">
          <cell r="A14">
            <v>9</v>
          </cell>
          <cell r="B14">
            <v>2029</v>
          </cell>
          <cell r="F14">
            <v>318.92556999999999</v>
          </cell>
          <cell r="K14">
            <v>0</v>
          </cell>
          <cell r="AC14">
            <v>0</v>
          </cell>
          <cell r="AH14">
            <v>0</v>
          </cell>
          <cell r="AS14">
            <v>13190258.383169999</v>
          </cell>
          <cell r="AY14">
            <v>0</v>
          </cell>
          <cell r="AZ14">
            <v>15164479.26441</v>
          </cell>
          <cell r="BH14">
            <v>0</v>
          </cell>
        </row>
        <row r="15">
          <cell r="A15">
            <v>10</v>
          </cell>
          <cell r="B15">
            <v>2030</v>
          </cell>
          <cell r="F15">
            <v>331.94000999999997</v>
          </cell>
          <cell r="K15">
            <v>0</v>
          </cell>
          <cell r="AC15">
            <v>0</v>
          </cell>
          <cell r="AH15">
            <v>0</v>
          </cell>
          <cell r="AS15">
            <v>12953574.594149999</v>
          </cell>
          <cell r="AY15">
            <v>0</v>
          </cell>
          <cell r="AZ15">
            <v>16617307.107969999</v>
          </cell>
          <cell r="BH15">
            <v>0</v>
          </cell>
        </row>
        <row r="16">
          <cell r="A16">
            <v>11</v>
          </cell>
          <cell r="B16">
            <v>2031</v>
          </cell>
          <cell r="F16">
            <v>345.00274000000002</v>
          </cell>
          <cell r="K16">
            <v>0</v>
          </cell>
          <cell r="AC16">
            <v>0</v>
          </cell>
          <cell r="AH16">
            <v>0</v>
          </cell>
          <cell r="AS16">
            <v>12703288.16399</v>
          </cell>
          <cell r="AY16">
            <v>0</v>
          </cell>
          <cell r="AZ16">
            <v>17237795.842459999</v>
          </cell>
          <cell r="BH16">
            <v>0</v>
          </cell>
        </row>
        <row r="17">
          <cell r="A17">
            <v>12</v>
          </cell>
          <cell r="B17">
            <v>2032</v>
          </cell>
          <cell r="F17">
            <v>358.03501</v>
          </cell>
          <cell r="K17">
            <v>0</v>
          </cell>
          <cell r="AC17">
            <v>0</v>
          </cell>
          <cell r="AH17">
            <v>0</v>
          </cell>
          <cell r="AS17">
            <v>12438851.918260001</v>
          </cell>
          <cell r="AY17">
            <v>0</v>
          </cell>
          <cell r="AZ17">
            <v>18261047.658319999</v>
          </cell>
          <cell r="BH17">
            <v>0</v>
          </cell>
        </row>
        <row r="18">
          <cell r="A18">
            <v>13</v>
          </cell>
          <cell r="B18">
            <v>2033</v>
          </cell>
          <cell r="F18">
            <v>370.95389999999998</v>
          </cell>
          <cell r="K18">
            <v>0</v>
          </cell>
          <cell r="AC18">
            <v>0</v>
          </cell>
          <cell r="AH18">
            <v>0</v>
          </cell>
          <cell r="AS18">
            <v>12159969.41763</v>
          </cell>
          <cell r="AY18">
            <v>0</v>
          </cell>
          <cell r="AZ18">
            <v>19187857.659979999</v>
          </cell>
          <cell r="BH18">
            <v>0</v>
          </cell>
        </row>
        <row r="19">
          <cell r="A19">
            <v>14</v>
          </cell>
          <cell r="B19">
            <v>2034</v>
          </cell>
          <cell r="F19">
            <v>383.64447000000001</v>
          </cell>
          <cell r="K19">
            <v>0</v>
          </cell>
          <cell r="AC19">
            <v>0</v>
          </cell>
          <cell r="AH19">
            <v>0</v>
          </cell>
          <cell r="AS19">
            <v>11866083.669190001</v>
          </cell>
          <cell r="AY19">
            <v>0</v>
          </cell>
          <cell r="AZ19">
            <v>19665467.220369998</v>
          </cell>
          <cell r="BH19">
            <v>0</v>
          </cell>
        </row>
        <row r="20">
          <cell r="A20">
            <v>15</v>
          </cell>
          <cell r="B20">
            <v>2035</v>
          </cell>
          <cell r="F20">
            <v>396.00779</v>
          </cell>
          <cell r="K20">
            <v>0</v>
          </cell>
          <cell r="AC20">
            <v>0</v>
          </cell>
          <cell r="AH20">
            <v>0</v>
          </cell>
          <cell r="AS20">
            <v>11557259.67685</v>
          </cell>
          <cell r="AY20">
            <v>0</v>
          </cell>
          <cell r="AZ20">
            <v>19643426.514559999</v>
          </cell>
          <cell r="BH20">
            <v>0</v>
          </cell>
        </row>
        <row r="21">
          <cell r="A21">
            <v>16</v>
          </cell>
          <cell r="B21">
            <v>2036</v>
          </cell>
          <cell r="F21">
            <v>407.94772999999998</v>
          </cell>
          <cell r="K21">
            <v>0</v>
          </cell>
          <cell r="AC21">
            <v>0</v>
          </cell>
          <cell r="AH21">
            <v>0</v>
          </cell>
          <cell r="AS21">
            <v>11233791.983309999</v>
          </cell>
          <cell r="AY21">
            <v>0</v>
          </cell>
          <cell r="AZ21">
            <v>19569355.131999999</v>
          </cell>
          <cell r="BH21">
            <v>0</v>
          </cell>
        </row>
        <row r="22">
          <cell r="A22">
            <v>17</v>
          </cell>
          <cell r="B22">
            <v>2037</v>
          </cell>
          <cell r="F22">
            <v>419.31072999999998</v>
          </cell>
          <cell r="K22">
            <v>0</v>
          </cell>
          <cell r="AC22">
            <v>0</v>
          </cell>
          <cell r="AH22">
            <v>0</v>
          </cell>
          <cell r="AS22">
            <v>10895447.243869999</v>
          </cell>
          <cell r="AY22">
            <v>0</v>
          </cell>
          <cell r="AZ22">
            <v>19741333.511390001</v>
          </cell>
          <cell r="BH22">
            <v>0</v>
          </cell>
        </row>
        <row r="23">
          <cell r="A23">
            <v>18</v>
          </cell>
          <cell r="B23">
            <v>2038</v>
          </cell>
          <cell r="F23">
            <v>429.98588000000001</v>
          </cell>
          <cell r="K23">
            <v>0</v>
          </cell>
          <cell r="AC23">
            <v>0</v>
          </cell>
          <cell r="AH23">
            <v>0</v>
          </cell>
          <cell r="AS23">
            <v>10542922.344939999</v>
          </cell>
          <cell r="AY23">
            <v>0</v>
          </cell>
          <cell r="AZ23">
            <v>19995869.347520001</v>
          </cell>
          <cell r="BH23">
            <v>0</v>
          </cell>
        </row>
        <row r="24">
          <cell r="A24">
            <v>19</v>
          </cell>
          <cell r="B24">
            <v>2039</v>
          </cell>
          <cell r="F24">
            <v>439.8501</v>
          </cell>
          <cell r="K24">
            <v>0</v>
          </cell>
          <cell r="AC24">
            <v>0</v>
          </cell>
          <cell r="AH24">
            <v>0</v>
          </cell>
          <cell r="AS24">
            <v>10177027.583550001</v>
          </cell>
          <cell r="AY24">
            <v>0</v>
          </cell>
          <cell r="AZ24">
            <v>19943618.203219999</v>
          </cell>
          <cell r="BH24">
            <v>0</v>
          </cell>
        </row>
        <row r="25">
          <cell r="A25">
            <v>20</v>
          </cell>
          <cell r="B25">
            <v>2040</v>
          </cell>
          <cell r="F25">
            <v>448.78521999999998</v>
          </cell>
          <cell r="K25">
            <v>0</v>
          </cell>
          <cell r="AC25">
            <v>0</v>
          </cell>
          <cell r="AH25">
            <v>0</v>
          </cell>
          <cell r="AS25">
            <v>9798766.9047800004</v>
          </cell>
          <cell r="AY25">
            <v>0</v>
          </cell>
          <cell r="AZ25">
            <v>19569616.502920002</v>
          </cell>
          <cell r="BH25">
            <v>0</v>
          </cell>
        </row>
        <row r="26">
          <cell r="A26">
            <v>21</v>
          </cell>
          <cell r="B26">
            <v>2041</v>
          </cell>
          <cell r="F26">
            <v>456.62472000000002</v>
          </cell>
          <cell r="K26">
            <v>0</v>
          </cell>
          <cell r="AC26">
            <v>0</v>
          </cell>
          <cell r="AH26">
            <v>0</v>
          </cell>
          <cell r="AS26">
            <v>9408802.6347400006</v>
          </cell>
          <cell r="AY26">
            <v>0</v>
          </cell>
          <cell r="AZ26">
            <v>19324014.434039999</v>
          </cell>
          <cell r="BH26">
            <v>0</v>
          </cell>
        </row>
        <row r="27">
          <cell r="A27">
            <v>22</v>
          </cell>
          <cell r="B27">
            <v>2042</v>
          </cell>
          <cell r="F27">
            <v>463.23822999999999</v>
          </cell>
          <cell r="K27">
            <v>0</v>
          </cell>
          <cell r="AC27">
            <v>0</v>
          </cell>
          <cell r="AH27">
            <v>0</v>
          </cell>
          <cell r="AS27">
            <v>9008398.9385299999</v>
          </cell>
          <cell r="AY27">
            <v>0</v>
          </cell>
          <cell r="AZ27">
            <v>19114254.557890002</v>
          </cell>
          <cell r="BH27">
            <v>0</v>
          </cell>
        </row>
        <row r="28">
          <cell r="A28">
            <v>23</v>
          </cell>
          <cell r="B28">
            <v>2043</v>
          </cell>
          <cell r="F28">
            <v>468.46899000000002</v>
          </cell>
          <cell r="K28">
            <v>0</v>
          </cell>
          <cell r="AC28">
            <v>0</v>
          </cell>
          <cell r="AH28">
            <v>0</v>
          </cell>
          <cell r="AS28">
            <v>8596910.4999199994</v>
          </cell>
          <cell r="AY28">
            <v>0</v>
          </cell>
          <cell r="AZ28">
            <v>18720081.036249999</v>
          </cell>
          <cell r="BH28">
            <v>0</v>
          </cell>
        </row>
        <row r="29">
          <cell r="A29">
            <v>24</v>
          </cell>
          <cell r="B29">
            <v>2044</v>
          </cell>
          <cell r="F29">
            <v>472.20837</v>
          </cell>
          <cell r="K29">
            <v>0</v>
          </cell>
          <cell r="AC29">
            <v>0</v>
          </cell>
          <cell r="AH29">
            <v>0</v>
          </cell>
          <cell r="AS29">
            <v>8179835.4907999998</v>
          </cell>
          <cell r="AY29">
            <v>0</v>
          </cell>
          <cell r="AZ29">
            <v>18236579.740230002</v>
          </cell>
          <cell r="BH29">
            <v>0</v>
          </cell>
        </row>
        <row r="30">
          <cell r="A30">
            <v>25</v>
          </cell>
          <cell r="B30">
            <v>2045</v>
          </cell>
          <cell r="F30">
            <v>474.28874000000002</v>
          </cell>
          <cell r="K30">
            <v>0</v>
          </cell>
          <cell r="AC30">
            <v>0</v>
          </cell>
          <cell r="AH30">
            <v>0</v>
          </cell>
          <cell r="AS30">
            <v>7753610.6891599996</v>
          </cell>
          <cell r="AY30">
            <v>0</v>
          </cell>
          <cell r="AZ30">
            <v>17723496.406040002</v>
          </cell>
          <cell r="BH30">
            <v>0</v>
          </cell>
        </row>
        <row r="31">
          <cell r="A31">
            <v>26</v>
          </cell>
          <cell r="B31">
            <v>2046</v>
          </cell>
          <cell r="F31">
            <v>474.59978999999998</v>
          </cell>
          <cell r="K31">
            <v>0</v>
          </cell>
          <cell r="AC31">
            <v>0</v>
          </cell>
          <cell r="AH31">
            <v>0</v>
          </cell>
          <cell r="AS31">
            <v>7325824.4143399997</v>
          </cell>
          <cell r="AY31">
            <v>0</v>
          </cell>
          <cell r="AZ31">
            <v>17195309.756019998</v>
          </cell>
          <cell r="BH31">
            <v>0</v>
          </cell>
        </row>
        <row r="32">
          <cell r="A32">
            <v>27</v>
          </cell>
          <cell r="B32">
            <v>2047</v>
          </cell>
          <cell r="F32">
            <v>473.01762000000002</v>
          </cell>
          <cell r="K32">
            <v>0</v>
          </cell>
          <cell r="AC32">
            <v>0</v>
          </cell>
          <cell r="AH32">
            <v>0</v>
          </cell>
          <cell r="AS32">
            <v>6892666.7293100003</v>
          </cell>
          <cell r="AY32">
            <v>0</v>
          </cell>
          <cell r="AZ32">
            <v>16633519.693980001</v>
          </cell>
          <cell r="BH32">
            <v>0</v>
          </cell>
        </row>
        <row r="33">
          <cell r="A33">
            <v>28</v>
          </cell>
          <cell r="B33">
            <v>2048</v>
          </cell>
          <cell r="F33">
            <v>469.49426</v>
          </cell>
          <cell r="K33">
            <v>0</v>
          </cell>
          <cell r="AC33">
            <v>0</v>
          </cell>
          <cell r="AH33">
            <v>0</v>
          </cell>
          <cell r="AS33">
            <v>6461489.2259600004</v>
          </cell>
          <cell r="AY33">
            <v>0</v>
          </cell>
          <cell r="AZ33">
            <v>16044232.879860001</v>
          </cell>
          <cell r="BH33">
            <v>0</v>
          </cell>
        </row>
        <row r="34">
          <cell r="A34">
            <v>29</v>
          </cell>
          <cell r="B34">
            <v>2049</v>
          </cell>
          <cell r="F34">
            <v>463.92383999999998</v>
          </cell>
          <cell r="K34">
            <v>0</v>
          </cell>
          <cell r="AC34">
            <v>0</v>
          </cell>
          <cell r="AH34">
            <v>0</v>
          </cell>
          <cell r="AS34">
            <v>6030133.3056399999</v>
          </cell>
          <cell r="AY34">
            <v>0</v>
          </cell>
          <cell r="AZ34">
            <v>15422875.73529</v>
          </cell>
          <cell r="BH34">
            <v>0</v>
          </cell>
        </row>
        <row r="35">
          <cell r="A35">
            <v>30</v>
          </cell>
          <cell r="B35">
            <v>2050</v>
          </cell>
          <cell r="F35">
            <v>456.27704999999997</v>
          </cell>
          <cell r="K35">
            <v>0</v>
          </cell>
          <cell r="AC35">
            <v>0</v>
          </cell>
          <cell r="AH35">
            <v>0</v>
          </cell>
          <cell r="AS35">
            <v>5603498.9034000002</v>
          </cell>
          <cell r="AY35">
            <v>0</v>
          </cell>
          <cell r="AZ35">
            <v>14776956.22445</v>
          </cell>
          <cell r="BH35">
            <v>0</v>
          </cell>
        </row>
        <row r="36">
          <cell r="A36">
            <v>31</v>
          </cell>
          <cell r="B36">
            <v>2051</v>
          </cell>
          <cell r="F36">
            <v>446.50036</v>
          </cell>
          <cell r="K36">
            <v>0</v>
          </cell>
          <cell r="AC36">
            <v>0</v>
          </cell>
          <cell r="AH36">
            <v>0</v>
          </cell>
          <cell r="AS36">
            <v>5182041.4222999997</v>
          </cell>
          <cell r="AY36">
            <v>0</v>
          </cell>
          <cell r="AZ36">
            <v>14121544.06394</v>
          </cell>
          <cell r="BH36">
            <v>0</v>
          </cell>
        </row>
        <row r="37">
          <cell r="A37">
            <v>32</v>
          </cell>
          <cell r="B37">
            <v>2052</v>
          </cell>
          <cell r="F37">
            <v>434.62849999999997</v>
          </cell>
          <cell r="K37">
            <v>0</v>
          </cell>
          <cell r="AC37">
            <v>0</v>
          </cell>
          <cell r="AH37">
            <v>0</v>
          </cell>
          <cell r="AS37">
            <v>4768079.8538899999</v>
          </cell>
          <cell r="AY37">
            <v>0</v>
          </cell>
          <cell r="AZ37">
            <v>13450498.20338</v>
          </cell>
          <cell r="BH37">
            <v>0</v>
          </cell>
        </row>
        <row r="38">
          <cell r="A38">
            <v>33</v>
          </cell>
          <cell r="B38">
            <v>2053</v>
          </cell>
          <cell r="F38">
            <v>420.63335000000001</v>
          </cell>
          <cell r="K38">
            <v>0</v>
          </cell>
          <cell r="AC38">
            <v>0</v>
          </cell>
          <cell r="AH38">
            <v>0</v>
          </cell>
          <cell r="AS38">
            <v>4360997.3870299999</v>
          </cell>
          <cell r="AY38">
            <v>0</v>
          </cell>
          <cell r="AZ38">
            <v>12762349.324759999</v>
          </cell>
          <cell r="BH38">
            <v>0</v>
          </cell>
        </row>
        <row r="39">
          <cell r="A39">
            <v>34</v>
          </cell>
          <cell r="B39">
            <v>2054</v>
          </cell>
          <cell r="F39">
            <v>404.62657000000002</v>
          </cell>
          <cell r="K39">
            <v>0</v>
          </cell>
          <cell r="AC39">
            <v>0</v>
          </cell>
          <cell r="AH39">
            <v>0</v>
          </cell>
          <cell r="AS39">
            <v>3968357.9199299999</v>
          </cell>
          <cell r="AY39">
            <v>0</v>
          </cell>
          <cell r="AZ39">
            <v>12066530.80896</v>
          </cell>
          <cell r="BH39">
            <v>0</v>
          </cell>
        </row>
        <row r="40">
          <cell r="A40">
            <v>35</v>
          </cell>
          <cell r="B40">
            <v>2055</v>
          </cell>
          <cell r="F40">
            <v>386.64936999999998</v>
          </cell>
          <cell r="K40">
            <v>0</v>
          </cell>
          <cell r="AC40">
            <v>0</v>
          </cell>
          <cell r="AH40">
            <v>0</v>
          </cell>
          <cell r="AS40">
            <v>3588897.7770199999</v>
          </cell>
          <cell r="AY40">
            <v>0</v>
          </cell>
          <cell r="AZ40">
            <v>11365578.866149999</v>
          </cell>
          <cell r="BH40">
            <v>0</v>
          </cell>
        </row>
        <row r="41">
          <cell r="A41">
            <v>36</v>
          </cell>
          <cell r="B41">
            <v>2056</v>
          </cell>
          <cell r="F41">
            <v>366.84136000000001</v>
          </cell>
          <cell r="K41">
            <v>0</v>
          </cell>
          <cell r="AC41">
            <v>0</v>
          </cell>
          <cell r="AH41">
            <v>0</v>
          </cell>
          <cell r="AS41">
            <v>3223308.3318599998</v>
          </cell>
          <cell r="AY41">
            <v>0</v>
          </cell>
          <cell r="AZ41">
            <v>10663117.87311</v>
          </cell>
          <cell r="BH41">
            <v>0</v>
          </cell>
        </row>
        <row r="42">
          <cell r="A42">
            <v>37</v>
          </cell>
          <cell r="B42">
            <v>2057</v>
          </cell>
          <cell r="F42">
            <v>345.33015</v>
          </cell>
          <cell r="K42">
            <v>0</v>
          </cell>
          <cell r="AC42">
            <v>0</v>
          </cell>
          <cell r="AH42">
            <v>0</v>
          </cell>
          <cell r="AS42">
            <v>2875642.7064200002</v>
          </cell>
          <cell r="AY42">
            <v>0</v>
          </cell>
          <cell r="AZ42">
            <v>9962180.8222400006</v>
          </cell>
          <cell r="BH42">
            <v>0</v>
          </cell>
        </row>
        <row r="43">
          <cell r="A43">
            <v>38</v>
          </cell>
          <cell r="B43">
            <v>2058</v>
          </cell>
          <cell r="F43">
            <v>322.28897000000001</v>
          </cell>
          <cell r="K43">
            <v>0</v>
          </cell>
          <cell r="AC43">
            <v>0</v>
          </cell>
          <cell r="AH43">
            <v>0</v>
          </cell>
          <cell r="AS43">
            <v>2543740.4760500002</v>
          </cell>
          <cell r="AY43">
            <v>0</v>
          </cell>
          <cell r="AZ43">
            <v>9266108.1508200001</v>
          </cell>
          <cell r="BH43">
            <v>0</v>
          </cell>
        </row>
        <row r="44">
          <cell r="A44">
            <v>39</v>
          </cell>
          <cell r="B44">
            <v>2059</v>
          </cell>
          <cell r="F44">
            <v>297.99829999999997</v>
          </cell>
          <cell r="K44">
            <v>0</v>
          </cell>
          <cell r="AC44">
            <v>0</v>
          </cell>
          <cell r="AH44">
            <v>0</v>
          </cell>
          <cell r="AS44">
            <v>2233619.8775399998</v>
          </cell>
          <cell r="AY44">
            <v>0</v>
          </cell>
          <cell r="AZ44">
            <v>8578964.2669200003</v>
          </cell>
          <cell r="BH44">
            <v>0</v>
          </cell>
        </row>
        <row r="45">
          <cell r="A45">
            <v>40</v>
          </cell>
          <cell r="B45">
            <v>2060</v>
          </cell>
          <cell r="F45">
            <v>272.73426999999998</v>
          </cell>
          <cell r="K45">
            <v>0</v>
          </cell>
          <cell r="AC45">
            <v>0</v>
          </cell>
          <cell r="AH45">
            <v>0</v>
          </cell>
          <cell r="AS45">
            <v>1942293.8345699999</v>
          </cell>
          <cell r="AY45">
            <v>0</v>
          </cell>
          <cell r="AZ45">
            <v>7904087.1260000002</v>
          </cell>
          <cell r="BH45">
            <v>0</v>
          </cell>
        </row>
        <row r="46">
          <cell r="A46">
            <v>41</v>
          </cell>
          <cell r="B46">
            <v>2061</v>
          </cell>
          <cell r="F46">
            <v>246.81733</v>
          </cell>
          <cell r="K46">
            <v>0</v>
          </cell>
          <cell r="AC46">
            <v>0</v>
          </cell>
          <cell r="AH46">
            <v>0</v>
          </cell>
          <cell r="AS46">
            <v>1674023.99927</v>
          </cell>
          <cell r="AY46">
            <v>0</v>
          </cell>
          <cell r="AZ46">
            <v>7244718.0705800001</v>
          </cell>
          <cell r="BH46">
            <v>0</v>
          </cell>
        </row>
        <row r="47">
          <cell r="A47">
            <v>42</v>
          </cell>
          <cell r="B47">
            <v>2062</v>
          </cell>
          <cell r="F47">
            <v>220.55436</v>
          </cell>
          <cell r="K47">
            <v>0</v>
          </cell>
          <cell r="AC47">
            <v>0</v>
          </cell>
          <cell r="AH47">
            <v>0</v>
          </cell>
          <cell r="AS47">
            <v>1427527.55837</v>
          </cell>
          <cell r="AY47">
            <v>0</v>
          </cell>
          <cell r="AZ47">
            <v>6603449.7319499999</v>
          </cell>
          <cell r="BH47">
            <v>0</v>
          </cell>
        </row>
        <row r="48">
          <cell r="A48">
            <v>43</v>
          </cell>
          <cell r="B48">
            <v>2063</v>
          </cell>
          <cell r="F48">
            <v>194.34096</v>
          </cell>
          <cell r="K48">
            <v>0</v>
          </cell>
          <cell r="AC48">
            <v>0</v>
          </cell>
          <cell r="AH48">
            <v>0</v>
          </cell>
          <cell r="AS48">
            <v>1203383.29895</v>
          </cell>
          <cell r="AY48">
            <v>0</v>
          </cell>
          <cell r="AZ48">
            <v>5983621.9262699997</v>
          </cell>
          <cell r="BH48">
            <v>0</v>
          </cell>
        </row>
        <row r="49">
          <cell r="A49">
            <v>44</v>
          </cell>
          <cell r="B49">
            <v>2064</v>
          </cell>
          <cell r="F49">
            <v>168.59924000000001</v>
          </cell>
          <cell r="K49">
            <v>0</v>
          </cell>
          <cell r="AC49">
            <v>0</v>
          </cell>
          <cell r="AH49">
            <v>0</v>
          </cell>
          <cell r="AS49">
            <v>1001958.5944300001</v>
          </cell>
          <cell r="AY49">
            <v>0</v>
          </cell>
          <cell r="AZ49">
            <v>5388443.8490399998</v>
          </cell>
          <cell r="BH49">
            <v>0</v>
          </cell>
        </row>
        <row r="50">
          <cell r="A50">
            <v>45</v>
          </cell>
          <cell r="B50">
            <v>2065</v>
          </cell>
          <cell r="F50">
            <v>143.75387000000001</v>
          </cell>
          <cell r="K50">
            <v>0</v>
          </cell>
          <cell r="AC50">
            <v>0</v>
          </cell>
          <cell r="AH50">
            <v>0</v>
          </cell>
          <cell r="AS50">
            <v>823308.32183999999</v>
          </cell>
          <cell r="AY50">
            <v>0</v>
          </cell>
          <cell r="AZ50">
            <v>4820944.9553500004</v>
          </cell>
          <cell r="BH50">
            <v>0</v>
          </cell>
        </row>
        <row r="51">
          <cell r="A51">
            <v>46</v>
          </cell>
          <cell r="B51">
            <v>2066</v>
          </cell>
          <cell r="F51">
            <v>120.18145</v>
          </cell>
          <cell r="K51">
            <v>0</v>
          </cell>
          <cell r="AC51">
            <v>0</v>
          </cell>
          <cell r="AH51">
            <v>0</v>
          </cell>
          <cell r="AS51">
            <v>667056.23228999996</v>
          </cell>
          <cell r="AY51">
            <v>0</v>
          </cell>
          <cell r="AZ51">
            <v>4283314.1667200001</v>
          </cell>
          <cell r="BH51">
            <v>0</v>
          </cell>
        </row>
        <row r="52">
          <cell r="A52">
            <v>47</v>
          </cell>
          <cell r="B52">
            <v>2067</v>
          </cell>
          <cell r="F52">
            <v>98.253060000000005</v>
          </cell>
          <cell r="K52">
            <v>0</v>
          </cell>
          <cell r="AC52">
            <v>0</v>
          </cell>
          <cell r="AH52">
            <v>0</v>
          </cell>
          <cell r="AS52">
            <v>530244.45808000001</v>
          </cell>
          <cell r="AY52">
            <v>0</v>
          </cell>
          <cell r="AZ52">
            <v>3777570.1153799999</v>
          </cell>
          <cell r="BH52">
            <v>0</v>
          </cell>
        </row>
        <row r="53">
          <cell r="A53">
            <v>48</v>
          </cell>
          <cell r="B53">
            <v>2068</v>
          </cell>
          <cell r="F53">
            <v>78.332009999999997</v>
          </cell>
          <cell r="K53">
            <v>0</v>
          </cell>
          <cell r="AC53">
            <v>0</v>
          </cell>
          <cell r="AH53">
            <v>0</v>
          </cell>
          <cell r="AS53">
            <v>417236.38733</v>
          </cell>
          <cell r="AY53">
            <v>0</v>
          </cell>
          <cell r="AZ53">
            <v>3305919.2627500002</v>
          </cell>
          <cell r="BH53">
            <v>0</v>
          </cell>
        </row>
        <row r="54">
          <cell r="A54">
            <v>49</v>
          </cell>
          <cell r="B54">
            <v>2069</v>
          </cell>
          <cell r="F54">
            <v>60.679160000000003</v>
          </cell>
          <cell r="K54">
            <v>0</v>
          </cell>
          <cell r="AC54">
            <v>0</v>
          </cell>
          <cell r="AH54">
            <v>0</v>
          </cell>
          <cell r="AS54">
            <v>323779.66726999998</v>
          </cell>
          <cell r="AY54">
            <v>0</v>
          </cell>
          <cell r="AZ54">
            <v>2869521.9262700002</v>
          </cell>
          <cell r="BH54">
            <v>0</v>
          </cell>
        </row>
        <row r="55">
          <cell r="A55">
            <v>50</v>
          </cell>
          <cell r="B55">
            <v>2070</v>
          </cell>
          <cell r="F55">
            <v>45.491489999999999</v>
          </cell>
          <cell r="K55">
            <v>0</v>
          </cell>
          <cell r="AC55">
            <v>0</v>
          </cell>
          <cell r="AH55">
            <v>0</v>
          </cell>
          <cell r="AS55">
            <v>248331.07696000001</v>
          </cell>
          <cell r="AY55">
            <v>0</v>
          </cell>
          <cell r="AZ55">
            <v>2469090.2236799998</v>
          </cell>
          <cell r="BH55">
            <v>0</v>
          </cell>
        </row>
        <row r="56">
          <cell r="A56">
            <v>51</v>
          </cell>
          <cell r="B56">
            <v>2071</v>
          </cell>
          <cell r="F56">
            <v>32.866720000000001</v>
          </cell>
          <cell r="K56">
            <v>0</v>
          </cell>
          <cell r="AC56">
            <v>0</v>
          </cell>
          <cell r="AH56">
            <v>0</v>
          </cell>
          <cell r="AS56">
            <v>189063.91451999999</v>
          </cell>
          <cell r="AY56">
            <v>0</v>
          </cell>
          <cell r="AZ56">
            <v>2104901.8127000001</v>
          </cell>
          <cell r="BH56">
            <v>0</v>
          </cell>
        </row>
        <row r="57">
          <cell r="A57">
            <v>52</v>
          </cell>
          <cell r="B57">
            <v>2072</v>
          </cell>
          <cell r="F57">
            <v>22.77187</v>
          </cell>
          <cell r="K57">
            <v>0</v>
          </cell>
          <cell r="AC57">
            <v>0</v>
          </cell>
          <cell r="AH57">
            <v>0</v>
          </cell>
          <cell r="AS57">
            <v>143849.2242</v>
          </cell>
          <cell r="AY57">
            <v>0</v>
          </cell>
          <cell r="AZ57">
            <v>1776838.89008</v>
          </cell>
          <cell r="BH57">
            <v>0</v>
          </cell>
        </row>
        <row r="58">
          <cell r="A58">
            <v>53</v>
          </cell>
          <cell r="B58">
            <v>2073</v>
          </cell>
          <cell r="F58">
            <v>15.065849999999999</v>
          </cell>
          <cell r="K58">
            <v>0</v>
          </cell>
          <cell r="AC58">
            <v>0</v>
          </cell>
          <cell r="AH58">
            <v>0</v>
          </cell>
          <cell r="AS58">
            <v>110430.34436</v>
          </cell>
          <cell r="AY58">
            <v>0</v>
          </cell>
          <cell r="AZ58">
            <v>1484543.1502</v>
          </cell>
          <cell r="BH58">
            <v>0</v>
          </cell>
        </row>
        <row r="59">
          <cell r="A59">
            <v>54</v>
          </cell>
          <cell r="B59">
            <v>2074</v>
          </cell>
          <cell r="F59">
            <v>9.5104699999999998</v>
          </cell>
          <cell r="K59">
            <v>0</v>
          </cell>
          <cell r="AC59">
            <v>0</v>
          </cell>
          <cell r="AH59">
            <v>0</v>
          </cell>
          <cell r="AS59">
            <v>86533.494730000006</v>
          </cell>
          <cell r="AY59">
            <v>0</v>
          </cell>
          <cell r="AZ59">
            <v>1227623.6418399999</v>
          </cell>
          <cell r="BH59">
            <v>0</v>
          </cell>
        </row>
        <row r="60">
          <cell r="A60">
            <v>55</v>
          </cell>
          <cell r="B60">
            <v>2075</v>
          </cell>
          <cell r="F60">
            <v>5.7631699999999997</v>
          </cell>
          <cell r="K60">
            <v>0</v>
          </cell>
          <cell r="AC60">
            <v>0</v>
          </cell>
          <cell r="AH60">
            <v>0</v>
          </cell>
          <cell r="AS60">
            <v>69892.316179999994</v>
          </cell>
          <cell r="AY60">
            <v>0</v>
          </cell>
          <cell r="AZ60">
            <v>1004497.64686</v>
          </cell>
          <cell r="BH60">
            <v>0</v>
          </cell>
        </row>
        <row r="61">
          <cell r="A61">
            <v>56</v>
          </cell>
          <cell r="B61">
            <v>2076</v>
          </cell>
          <cell r="F61">
            <v>3.4071899999999999</v>
          </cell>
          <cell r="K61">
            <v>0</v>
          </cell>
          <cell r="AC61">
            <v>0</v>
          </cell>
          <cell r="AH61">
            <v>0</v>
          </cell>
          <cell r="AS61">
            <v>58402.826670000002</v>
          </cell>
          <cell r="AY61">
            <v>0</v>
          </cell>
          <cell r="AZ61">
            <v>813111.26954999997</v>
          </cell>
          <cell r="BH61">
            <v>0</v>
          </cell>
        </row>
        <row r="62">
          <cell r="A62">
            <v>57</v>
          </cell>
          <cell r="B62">
            <v>2077</v>
          </cell>
          <cell r="F62">
            <v>2.0113400000000001</v>
          </cell>
          <cell r="K62">
            <v>0</v>
          </cell>
          <cell r="AC62">
            <v>0</v>
          </cell>
          <cell r="AH62">
            <v>0</v>
          </cell>
          <cell r="AS62">
            <v>50319.980459999999</v>
          </cell>
          <cell r="AY62">
            <v>0</v>
          </cell>
          <cell r="AZ62">
            <v>651322.79043000005</v>
          </cell>
          <cell r="BH62">
            <v>0</v>
          </cell>
        </row>
        <row r="63">
          <cell r="A63">
            <v>58</v>
          </cell>
          <cell r="B63">
            <v>2078</v>
          </cell>
          <cell r="F63">
            <v>1.2291300000000001</v>
          </cell>
          <cell r="K63">
            <v>0</v>
          </cell>
          <cell r="AC63">
            <v>0</v>
          </cell>
          <cell r="AH63">
            <v>0</v>
          </cell>
          <cell r="AS63">
            <v>44368.028120000003</v>
          </cell>
          <cell r="AY63">
            <v>0</v>
          </cell>
          <cell r="AZ63">
            <v>516097.21753999998</v>
          </cell>
          <cell r="BH63">
            <v>0</v>
          </cell>
        </row>
        <row r="64">
          <cell r="A64">
            <v>59</v>
          </cell>
          <cell r="B64">
            <v>2079</v>
          </cell>
          <cell r="F64">
            <v>0.82308000000000003</v>
          </cell>
          <cell r="K64">
            <v>0</v>
          </cell>
          <cell r="AC64">
            <v>0</v>
          </cell>
          <cell r="AH64">
            <v>0</v>
          </cell>
          <cell r="AS64">
            <v>39727.204369999999</v>
          </cell>
          <cell r="AY64">
            <v>0</v>
          </cell>
          <cell r="AZ64">
            <v>404281.07338000002</v>
          </cell>
          <cell r="BH64">
            <v>0</v>
          </cell>
        </row>
        <row r="65">
          <cell r="A65">
            <v>60</v>
          </cell>
          <cell r="B65">
            <v>2080</v>
          </cell>
          <cell r="F65">
            <v>0.59575</v>
          </cell>
          <cell r="K65">
            <v>0</v>
          </cell>
          <cell r="AC65">
            <v>0</v>
          </cell>
          <cell r="AH65">
            <v>0</v>
          </cell>
          <cell r="AS65">
            <v>35814.712249999997</v>
          </cell>
          <cell r="AY65">
            <v>0</v>
          </cell>
          <cell r="AZ65">
            <v>312712.96734999999</v>
          </cell>
          <cell r="BH65">
            <v>0</v>
          </cell>
        </row>
        <row r="66">
          <cell r="A66">
            <v>61</v>
          </cell>
          <cell r="B66">
            <v>2081</v>
          </cell>
          <cell r="F66">
            <v>0.42537999999999998</v>
          </cell>
          <cell r="K66">
            <v>0</v>
          </cell>
          <cell r="AC66">
            <v>0</v>
          </cell>
          <cell r="AH66">
            <v>0</v>
          </cell>
          <cell r="AS66">
            <v>32295.876690000001</v>
          </cell>
          <cell r="AY66">
            <v>0</v>
          </cell>
          <cell r="AZ66">
            <v>238493.91759</v>
          </cell>
          <cell r="BH66">
            <v>0</v>
          </cell>
        </row>
        <row r="67">
          <cell r="A67">
            <v>62</v>
          </cell>
          <cell r="B67">
            <v>2082</v>
          </cell>
          <cell r="F67">
            <v>0.28403</v>
          </cell>
          <cell r="K67">
            <v>0</v>
          </cell>
          <cell r="AC67">
            <v>0</v>
          </cell>
          <cell r="AH67">
            <v>0</v>
          </cell>
          <cell r="AS67">
            <v>28052.93029</v>
          </cell>
          <cell r="AY67">
            <v>0</v>
          </cell>
          <cell r="AZ67">
            <v>179232.25330000001</v>
          </cell>
          <cell r="BH67">
            <v>0</v>
          </cell>
        </row>
        <row r="68">
          <cell r="A68">
            <v>63</v>
          </cell>
          <cell r="B68">
            <v>2083</v>
          </cell>
          <cell r="F68">
            <v>0.17332</v>
          </cell>
          <cell r="K68">
            <v>0</v>
          </cell>
          <cell r="AC68">
            <v>0</v>
          </cell>
          <cell r="AH68">
            <v>0</v>
          </cell>
          <cell r="AS68">
            <v>25360.96715</v>
          </cell>
          <cell r="AY68">
            <v>0</v>
          </cell>
          <cell r="AZ68">
            <v>132704.56641</v>
          </cell>
          <cell r="BH68">
            <v>0</v>
          </cell>
        </row>
        <row r="69">
          <cell r="A69">
            <v>64</v>
          </cell>
          <cell r="B69">
            <v>2084</v>
          </cell>
          <cell r="F69">
            <v>9.4159999999999994E-2</v>
          </cell>
          <cell r="K69">
            <v>0</v>
          </cell>
          <cell r="AC69">
            <v>0</v>
          </cell>
          <cell r="AH69">
            <v>0</v>
          </cell>
          <cell r="AS69">
            <v>22935.729329999998</v>
          </cell>
          <cell r="AY69">
            <v>0</v>
          </cell>
          <cell r="AZ69">
            <v>96708.171589999998</v>
          </cell>
          <cell r="BH69">
            <v>0</v>
          </cell>
        </row>
        <row r="70">
          <cell r="A70">
            <v>65</v>
          </cell>
          <cell r="B70">
            <v>2085</v>
          </cell>
          <cell r="F70">
            <v>4.2770000000000002E-2</v>
          </cell>
          <cell r="K70">
            <v>0</v>
          </cell>
          <cell r="AC70">
            <v>0</v>
          </cell>
          <cell r="AH70">
            <v>0</v>
          </cell>
          <cell r="AS70">
            <v>20746.067220000001</v>
          </cell>
          <cell r="AY70">
            <v>0</v>
          </cell>
          <cell r="AZ70">
            <v>69188.588789999994</v>
          </cell>
          <cell r="BH70">
            <v>0</v>
          </cell>
        </row>
        <row r="71">
          <cell r="A71">
            <v>66</v>
          </cell>
          <cell r="B71">
            <v>2086</v>
          </cell>
          <cell r="F71">
            <v>1.3769999999999999E-2</v>
          </cell>
          <cell r="K71">
            <v>0</v>
          </cell>
          <cell r="AC71">
            <v>0</v>
          </cell>
          <cell r="AH71">
            <v>0</v>
          </cell>
          <cell r="AS71">
            <v>18754.804619999999</v>
          </cell>
          <cell r="AY71">
            <v>0</v>
          </cell>
          <cell r="AZ71">
            <v>48447.874389999997</v>
          </cell>
          <cell r="BH71">
            <v>0</v>
          </cell>
        </row>
        <row r="72">
          <cell r="A72">
            <v>67</v>
          </cell>
          <cell r="B72">
            <v>2087</v>
          </cell>
          <cell r="F72">
            <v>2.2200000000000002E-3</v>
          </cell>
          <cell r="K72">
            <v>0</v>
          </cell>
          <cell r="AC72">
            <v>0</v>
          </cell>
          <cell r="AH72">
            <v>0</v>
          </cell>
          <cell r="AS72">
            <v>16917.69411</v>
          </cell>
          <cell r="AY72">
            <v>0</v>
          </cell>
          <cell r="AZ72">
            <v>33117.360959999998</v>
          </cell>
          <cell r="BH72">
            <v>0</v>
          </cell>
        </row>
        <row r="73">
          <cell r="A73">
            <v>68</v>
          </cell>
          <cell r="B73">
            <v>2088</v>
          </cell>
          <cell r="F73">
            <v>9.0000000000000006E-5</v>
          </cell>
          <cell r="K73">
            <v>0</v>
          </cell>
          <cell r="AC73">
            <v>0</v>
          </cell>
          <cell r="AH73">
            <v>0</v>
          </cell>
          <cell r="AS73">
            <v>15184.20696</v>
          </cell>
          <cell r="AY73">
            <v>0</v>
          </cell>
          <cell r="AZ73">
            <v>21999.440569999999</v>
          </cell>
          <cell r="BH73">
            <v>0</v>
          </cell>
        </row>
        <row r="74">
          <cell r="A74">
            <v>69</v>
          </cell>
          <cell r="B74">
            <v>2089</v>
          </cell>
          <cell r="F74">
            <v>0</v>
          </cell>
          <cell r="K74">
            <v>0</v>
          </cell>
          <cell r="AC74">
            <v>0</v>
          </cell>
          <cell r="AH74">
            <v>0</v>
          </cell>
          <cell r="AS74">
            <v>13519.90733</v>
          </cell>
          <cell r="AY74">
            <v>0</v>
          </cell>
          <cell r="AZ74">
            <v>14086.49862</v>
          </cell>
          <cell r="BH74">
            <v>0</v>
          </cell>
        </row>
        <row r="75">
          <cell r="A75">
            <v>70</v>
          </cell>
          <cell r="B75">
            <v>2090</v>
          </cell>
          <cell r="F75">
            <v>0</v>
          </cell>
          <cell r="K75">
            <v>0</v>
          </cell>
          <cell r="AC75">
            <v>0</v>
          </cell>
          <cell r="AH75">
            <v>0</v>
          </cell>
          <cell r="AS75">
            <v>11916.13514</v>
          </cell>
          <cell r="AY75">
            <v>0</v>
          </cell>
          <cell r="AZ75">
            <v>8563.9884000000002</v>
          </cell>
          <cell r="BH75">
            <v>0</v>
          </cell>
        </row>
        <row r="76">
          <cell r="A76">
            <v>71</v>
          </cell>
          <cell r="B76">
            <v>2091</v>
          </cell>
          <cell r="F76">
            <v>0</v>
          </cell>
          <cell r="K76">
            <v>0</v>
          </cell>
          <cell r="AC76">
            <v>0</v>
          </cell>
          <cell r="AH76">
            <v>0</v>
          </cell>
          <cell r="AS76">
            <v>10386.59131</v>
          </cell>
          <cell r="AY76">
            <v>0</v>
          </cell>
          <cell r="AZ76">
            <v>4834.6489300000003</v>
          </cell>
          <cell r="BH76">
            <v>0</v>
          </cell>
        </row>
        <row r="77">
          <cell r="A77">
            <v>72</v>
          </cell>
          <cell r="B77">
            <v>2092</v>
          </cell>
          <cell r="F77">
            <v>0</v>
          </cell>
          <cell r="K77">
            <v>0</v>
          </cell>
          <cell r="AC77">
            <v>0</v>
          </cell>
          <cell r="AH77">
            <v>0</v>
          </cell>
          <cell r="AS77">
            <v>0</v>
          </cell>
          <cell r="AY77">
            <v>0</v>
          </cell>
          <cell r="AZ77">
            <v>0</v>
          </cell>
          <cell r="BH77">
            <v>0</v>
          </cell>
        </row>
        <row r="78">
          <cell r="A78">
            <v>73</v>
          </cell>
          <cell r="B78">
            <v>2093</v>
          </cell>
          <cell r="F78">
            <v>0</v>
          </cell>
          <cell r="K78">
            <v>0</v>
          </cell>
          <cell r="AC78">
            <v>0</v>
          </cell>
          <cell r="AH78">
            <v>0</v>
          </cell>
          <cell r="AS78">
            <v>0</v>
          </cell>
          <cell r="AY78">
            <v>0</v>
          </cell>
          <cell r="AZ78">
            <v>0</v>
          </cell>
          <cell r="BH78">
            <v>0</v>
          </cell>
        </row>
        <row r="79">
          <cell r="A79">
            <v>74</v>
          </cell>
          <cell r="B79">
            <v>2094</v>
          </cell>
          <cell r="F79">
            <v>0</v>
          </cell>
          <cell r="K79">
            <v>0</v>
          </cell>
          <cell r="AC79">
            <v>0</v>
          </cell>
          <cell r="AH79">
            <v>0</v>
          </cell>
          <cell r="AS79">
            <v>0</v>
          </cell>
          <cell r="AY79">
            <v>0</v>
          </cell>
          <cell r="AZ79">
            <v>0</v>
          </cell>
          <cell r="BH79">
            <v>0</v>
          </cell>
        </row>
        <row r="80">
          <cell r="A80">
            <v>75</v>
          </cell>
          <cell r="B80">
            <v>2095</v>
          </cell>
          <cell r="F80">
            <v>0</v>
          </cell>
          <cell r="K80">
            <v>0</v>
          </cell>
          <cell r="AC80">
            <v>0</v>
          </cell>
          <cell r="AH80">
            <v>0</v>
          </cell>
          <cell r="AS80">
            <v>0</v>
          </cell>
          <cell r="AY80">
            <v>0</v>
          </cell>
          <cell r="AZ80">
            <v>0</v>
          </cell>
          <cell r="BH80">
            <v>0</v>
          </cell>
        </row>
        <row r="81">
          <cell r="A81">
            <v>76</v>
          </cell>
          <cell r="B81">
            <v>2096</v>
          </cell>
          <cell r="F81">
            <v>0</v>
          </cell>
          <cell r="K81">
            <v>0</v>
          </cell>
          <cell r="AC81">
            <v>0</v>
          </cell>
          <cell r="AH81">
            <v>0</v>
          </cell>
          <cell r="AS81">
            <v>0</v>
          </cell>
          <cell r="AY81">
            <v>0</v>
          </cell>
          <cell r="AZ81">
            <v>0</v>
          </cell>
          <cell r="BH81">
            <v>0</v>
          </cell>
        </row>
        <row r="82">
          <cell r="A82">
            <v>77</v>
          </cell>
          <cell r="B82">
            <v>2097</v>
          </cell>
          <cell r="F82">
            <v>0</v>
          </cell>
          <cell r="K82">
            <v>0</v>
          </cell>
          <cell r="AC82">
            <v>0</v>
          </cell>
          <cell r="AH82">
            <v>0</v>
          </cell>
          <cell r="AS82">
            <v>0</v>
          </cell>
          <cell r="AY82">
            <v>0</v>
          </cell>
          <cell r="AZ82">
            <v>0</v>
          </cell>
          <cell r="BH82">
            <v>0</v>
          </cell>
        </row>
        <row r="83">
          <cell r="A83">
            <v>78</v>
          </cell>
          <cell r="B83">
            <v>2098</v>
          </cell>
          <cell r="F83">
            <v>0</v>
          </cell>
          <cell r="K83">
            <v>0</v>
          </cell>
          <cell r="AC83">
            <v>0</v>
          </cell>
          <cell r="AH83">
            <v>0</v>
          </cell>
          <cell r="AS83">
            <v>0</v>
          </cell>
          <cell r="AY83">
            <v>0</v>
          </cell>
          <cell r="AZ83">
            <v>0</v>
          </cell>
          <cell r="BH83">
            <v>0</v>
          </cell>
        </row>
        <row r="84">
          <cell r="A84">
            <v>79</v>
          </cell>
          <cell r="B84">
            <v>2099</v>
          </cell>
          <cell r="F84">
            <v>0</v>
          </cell>
          <cell r="K84">
            <v>0</v>
          </cell>
          <cell r="AC84">
            <v>0</v>
          </cell>
          <cell r="AH84">
            <v>0</v>
          </cell>
          <cell r="AS84">
            <v>0</v>
          </cell>
          <cell r="AY84">
            <v>0</v>
          </cell>
          <cell r="AZ84">
            <v>0</v>
          </cell>
          <cell r="BH84">
            <v>0</v>
          </cell>
        </row>
        <row r="85">
          <cell r="A85">
            <v>80</v>
          </cell>
          <cell r="B85">
            <v>2100</v>
          </cell>
          <cell r="F85">
            <v>0</v>
          </cell>
          <cell r="K85">
            <v>0</v>
          </cell>
          <cell r="AC85">
            <v>0</v>
          </cell>
          <cell r="AH85">
            <v>0</v>
          </cell>
          <cell r="AS85">
            <v>0</v>
          </cell>
          <cell r="AY85">
            <v>0</v>
          </cell>
          <cell r="AZ85">
            <v>0</v>
          </cell>
          <cell r="BH85">
            <v>0</v>
          </cell>
        </row>
        <row r="86">
          <cell r="A86">
            <v>81</v>
          </cell>
          <cell r="B86">
            <v>2101</v>
          </cell>
          <cell r="F86">
            <v>0</v>
          </cell>
          <cell r="K86">
            <v>0</v>
          </cell>
          <cell r="AC86">
            <v>0</v>
          </cell>
          <cell r="AH86">
            <v>0</v>
          </cell>
          <cell r="AS86">
            <v>0</v>
          </cell>
          <cell r="AY86">
            <v>0</v>
          </cell>
          <cell r="AZ86">
            <v>0</v>
          </cell>
          <cell r="BH86">
            <v>0</v>
          </cell>
        </row>
        <row r="87">
          <cell r="A87">
            <v>82</v>
          </cell>
          <cell r="B87">
            <v>2102</v>
          </cell>
          <cell r="F87">
            <v>0</v>
          </cell>
          <cell r="K87">
            <v>0</v>
          </cell>
          <cell r="AC87">
            <v>0</v>
          </cell>
          <cell r="AH87">
            <v>0</v>
          </cell>
          <cell r="AS87">
            <v>0</v>
          </cell>
          <cell r="AY87">
            <v>0</v>
          </cell>
          <cell r="AZ87">
            <v>0</v>
          </cell>
          <cell r="BH87">
            <v>0</v>
          </cell>
        </row>
        <row r="88">
          <cell r="A88">
            <v>83</v>
          </cell>
          <cell r="B88">
            <v>2103</v>
          </cell>
          <cell r="F88">
            <v>0</v>
          </cell>
          <cell r="K88">
            <v>0</v>
          </cell>
          <cell r="AC88">
            <v>0</v>
          </cell>
          <cell r="AH88">
            <v>0</v>
          </cell>
          <cell r="AS88">
            <v>0</v>
          </cell>
          <cell r="AY88">
            <v>0</v>
          </cell>
          <cell r="AZ88">
            <v>0</v>
          </cell>
          <cell r="BH88">
            <v>0</v>
          </cell>
        </row>
        <row r="89">
          <cell r="A89">
            <v>84</v>
          </cell>
          <cell r="B89">
            <v>2104</v>
          </cell>
          <cell r="F89">
            <v>0</v>
          </cell>
          <cell r="K89">
            <v>0</v>
          </cell>
          <cell r="AC89">
            <v>0</v>
          </cell>
          <cell r="AH89">
            <v>0</v>
          </cell>
          <cell r="AS89">
            <v>0</v>
          </cell>
          <cell r="AY89">
            <v>0</v>
          </cell>
          <cell r="AZ89">
            <v>0</v>
          </cell>
          <cell r="BH89">
            <v>0</v>
          </cell>
        </row>
        <row r="90">
          <cell r="A90">
            <v>85</v>
          </cell>
          <cell r="B90">
            <v>2105</v>
          </cell>
          <cell r="F90">
            <v>0</v>
          </cell>
          <cell r="K90">
            <v>0</v>
          </cell>
          <cell r="AC90">
            <v>0</v>
          </cell>
          <cell r="AH90">
            <v>0</v>
          </cell>
          <cell r="AS90">
            <v>0</v>
          </cell>
          <cell r="AY90">
            <v>0</v>
          </cell>
          <cell r="AZ90">
            <v>0</v>
          </cell>
          <cell r="BH90">
            <v>0</v>
          </cell>
        </row>
        <row r="91">
          <cell r="A91">
            <v>86</v>
          </cell>
          <cell r="B91">
            <v>2106</v>
          </cell>
          <cell r="F91">
            <v>0</v>
          </cell>
          <cell r="K91">
            <v>0</v>
          </cell>
          <cell r="AC91">
            <v>0</v>
          </cell>
          <cell r="AH91">
            <v>0</v>
          </cell>
          <cell r="AS91">
            <v>0</v>
          </cell>
          <cell r="AY91">
            <v>0</v>
          </cell>
          <cell r="AZ91">
            <v>0</v>
          </cell>
          <cell r="BH91">
            <v>0</v>
          </cell>
        </row>
        <row r="92">
          <cell r="A92">
            <v>87</v>
          </cell>
          <cell r="B92">
            <v>2107</v>
          </cell>
          <cell r="F92">
            <v>0</v>
          </cell>
          <cell r="K92">
            <v>0</v>
          </cell>
          <cell r="AC92">
            <v>0</v>
          </cell>
          <cell r="AH92">
            <v>0</v>
          </cell>
          <cell r="AS92">
            <v>0</v>
          </cell>
          <cell r="AY92">
            <v>0</v>
          </cell>
          <cell r="AZ92">
            <v>0</v>
          </cell>
          <cell r="BH92">
            <v>0</v>
          </cell>
        </row>
        <row r="93">
          <cell r="A93">
            <v>88</v>
          </cell>
          <cell r="B93">
            <v>2108</v>
          </cell>
          <cell r="F93">
            <v>0</v>
          </cell>
          <cell r="K93">
            <v>0</v>
          </cell>
          <cell r="AC93">
            <v>0</v>
          </cell>
          <cell r="AH93">
            <v>0</v>
          </cell>
          <cell r="AS93">
            <v>0</v>
          </cell>
          <cell r="AY93">
            <v>0</v>
          </cell>
          <cell r="AZ93">
            <v>0</v>
          </cell>
          <cell r="BH93">
            <v>0</v>
          </cell>
        </row>
        <row r="94">
          <cell r="A94">
            <v>89</v>
          </cell>
          <cell r="B94">
            <v>2109</v>
          </cell>
          <cell r="F94">
            <v>0</v>
          </cell>
          <cell r="K94">
            <v>0</v>
          </cell>
          <cell r="AC94">
            <v>0</v>
          </cell>
          <cell r="AH94">
            <v>0</v>
          </cell>
          <cell r="AS94">
            <v>0</v>
          </cell>
          <cell r="AY94">
            <v>0</v>
          </cell>
          <cell r="AZ94">
            <v>0</v>
          </cell>
          <cell r="BH94">
            <v>0</v>
          </cell>
        </row>
        <row r="95">
          <cell r="A95">
            <v>90</v>
          </cell>
          <cell r="B95">
            <v>2110</v>
          </cell>
          <cell r="F95">
            <v>0</v>
          </cell>
          <cell r="K95">
            <v>0</v>
          </cell>
          <cell r="AC95">
            <v>0</v>
          </cell>
          <cell r="AH95">
            <v>0</v>
          </cell>
          <cell r="AS95">
            <v>0</v>
          </cell>
          <cell r="AY95">
            <v>0</v>
          </cell>
          <cell r="AZ95">
            <v>0</v>
          </cell>
          <cell r="BH95">
            <v>0</v>
          </cell>
        </row>
        <row r="96">
          <cell r="A96">
            <v>91</v>
          </cell>
          <cell r="B96">
            <v>2111</v>
          </cell>
          <cell r="F96">
            <v>0</v>
          </cell>
          <cell r="K96">
            <v>0</v>
          </cell>
          <cell r="AC96">
            <v>0</v>
          </cell>
          <cell r="AH96">
            <v>0</v>
          </cell>
          <cell r="AS96">
            <v>0</v>
          </cell>
          <cell r="AY96">
            <v>0</v>
          </cell>
          <cell r="AZ96">
            <v>0</v>
          </cell>
          <cell r="BH96">
            <v>0</v>
          </cell>
        </row>
        <row r="97">
          <cell r="A97">
            <v>92</v>
          </cell>
          <cell r="B97">
            <v>2112</v>
          </cell>
          <cell r="F97">
            <v>0</v>
          </cell>
          <cell r="K97">
            <v>0</v>
          </cell>
          <cell r="AC97">
            <v>0</v>
          </cell>
          <cell r="AH97">
            <v>0</v>
          </cell>
          <cell r="AS97">
            <v>0</v>
          </cell>
          <cell r="AY97">
            <v>0</v>
          </cell>
          <cell r="AZ97">
            <v>0</v>
          </cell>
          <cell r="BH97">
            <v>0</v>
          </cell>
        </row>
        <row r="98">
          <cell r="A98">
            <v>93</v>
          </cell>
          <cell r="B98">
            <v>2113</v>
          </cell>
          <cell r="F98">
            <v>0</v>
          </cell>
          <cell r="K98">
            <v>0</v>
          </cell>
          <cell r="AC98">
            <v>0</v>
          </cell>
          <cell r="AH98">
            <v>0</v>
          </cell>
          <cell r="AS98">
            <v>0</v>
          </cell>
          <cell r="AY98">
            <v>0</v>
          </cell>
          <cell r="AZ98">
            <v>0</v>
          </cell>
          <cell r="BH98">
            <v>0</v>
          </cell>
        </row>
        <row r="99">
          <cell r="A99">
            <v>94</v>
          </cell>
          <cell r="B99">
            <v>2114</v>
          </cell>
          <cell r="F99">
            <v>0</v>
          </cell>
          <cell r="K99">
            <v>0</v>
          </cell>
          <cell r="AC99">
            <v>0</v>
          </cell>
          <cell r="AH99">
            <v>0</v>
          </cell>
          <cell r="AS99">
            <v>0</v>
          </cell>
          <cell r="AY99">
            <v>0</v>
          </cell>
          <cell r="AZ99">
            <v>0</v>
          </cell>
          <cell r="BH99">
            <v>0</v>
          </cell>
        </row>
        <row r="100">
          <cell r="A100">
            <v>95</v>
          </cell>
          <cell r="B100">
            <v>2115</v>
          </cell>
          <cell r="F100">
            <v>0</v>
          </cell>
          <cell r="K100">
            <v>0</v>
          </cell>
          <cell r="AC100">
            <v>0</v>
          </cell>
          <cell r="AH100">
            <v>0</v>
          </cell>
          <cell r="AS100">
            <v>0</v>
          </cell>
          <cell r="AY100">
            <v>0</v>
          </cell>
          <cell r="AZ100">
            <v>0</v>
          </cell>
          <cell r="BH100">
            <v>0</v>
          </cell>
        </row>
        <row r="101">
          <cell r="A101">
            <v>96</v>
          </cell>
          <cell r="B101">
            <v>2116</v>
          </cell>
          <cell r="F101">
            <v>0</v>
          </cell>
          <cell r="K101">
            <v>0</v>
          </cell>
          <cell r="AC101">
            <v>0</v>
          </cell>
          <cell r="AH101">
            <v>0</v>
          </cell>
          <cell r="AS101">
            <v>0</v>
          </cell>
          <cell r="AY101">
            <v>0</v>
          </cell>
          <cell r="AZ101">
            <v>0</v>
          </cell>
          <cell r="BH101">
            <v>0</v>
          </cell>
        </row>
        <row r="102">
          <cell r="A102">
            <v>97</v>
          </cell>
          <cell r="B102">
            <v>2117</v>
          </cell>
          <cell r="F102">
            <v>0</v>
          </cell>
          <cell r="K102">
            <v>0</v>
          </cell>
          <cell r="AC102">
            <v>0</v>
          </cell>
          <cell r="AH102">
            <v>0</v>
          </cell>
          <cell r="AS102">
            <v>0</v>
          </cell>
          <cell r="AY102">
            <v>0</v>
          </cell>
          <cell r="AZ102">
            <v>0</v>
          </cell>
          <cell r="BH102">
            <v>0</v>
          </cell>
        </row>
        <row r="103">
          <cell r="A103">
            <v>98</v>
          </cell>
          <cell r="B103">
            <v>2118</v>
          </cell>
          <cell r="F103">
            <v>0</v>
          </cell>
          <cell r="K103">
            <v>0</v>
          </cell>
          <cell r="AC103">
            <v>0</v>
          </cell>
          <cell r="AH103">
            <v>0</v>
          </cell>
          <cell r="AS103">
            <v>0</v>
          </cell>
          <cell r="AY103">
            <v>0</v>
          </cell>
          <cell r="AZ103">
            <v>0</v>
          </cell>
          <cell r="BH103">
            <v>0</v>
          </cell>
        </row>
        <row r="104">
          <cell r="A104">
            <v>99</v>
          </cell>
          <cell r="B104">
            <v>2119</v>
          </cell>
          <cell r="F104">
            <v>0</v>
          </cell>
          <cell r="K104">
            <v>0</v>
          </cell>
          <cell r="AC104">
            <v>0</v>
          </cell>
          <cell r="AH104">
            <v>0</v>
          </cell>
          <cell r="AS104">
            <v>0</v>
          </cell>
          <cell r="AY104">
            <v>0</v>
          </cell>
          <cell r="AZ104">
            <v>0</v>
          </cell>
          <cell r="BH104">
            <v>0</v>
          </cell>
        </row>
        <row r="105">
          <cell r="A105">
            <v>100</v>
          </cell>
          <cell r="B105">
            <v>2120</v>
          </cell>
          <cell r="F105">
            <v>0</v>
          </cell>
          <cell r="K105">
            <v>0</v>
          </cell>
          <cell r="AC105">
            <v>0</v>
          </cell>
          <cell r="AH105">
            <v>0</v>
          </cell>
          <cell r="AS105">
            <v>0</v>
          </cell>
          <cell r="AY105">
            <v>0</v>
          </cell>
          <cell r="AZ105">
            <v>0</v>
          </cell>
          <cell r="BH105">
            <v>0</v>
          </cell>
        </row>
        <row r="106">
          <cell r="A106">
            <v>101</v>
          </cell>
          <cell r="B106">
            <v>2121</v>
          </cell>
          <cell r="F106">
            <v>0</v>
          </cell>
          <cell r="K106">
            <v>0</v>
          </cell>
          <cell r="AC106">
            <v>0</v>
          </cell>
          <cell r="AH106">
            <v>0</v>
          </cell>
          <cell r="AS106">
            <v>0</v>
          </cell>
          <cell r="AY106">
            <v>0</v>
          </cell>
          <cell r="AZ106">
            <v>0</v>
          </cell>
          <cell r="BH106">
            <v>0</v>
          </cell>
        </row>
        <row r="107">
          <cell r="A107">
            <v>102</v>
          </cell>
          <cell r="B107">
            <v>2122</v>
          </cell>
          <cell r="F107">
            <v>0</v>
          </cell>
          <cell r="K107">
            <v>0</v>
          </cell>
          <cell r="AC107">
            <v>0</v>
          </cell>
          <cell r="AH107">
            <v>0</v>
          </cell>
          <cell r="AS107">
            <v>0</v>
          </cell>
          <cell r="AY107">
            <v>0</v>
          </cell>
          <cell r="AZ107">
            <v>0</v>
          </cell>
          <cell r="BH107">
            <v>0</v>
          </cell>
        </row>
        <row r="108">
          <cell r="A108">
            <v>103</v>
          </cell>
          <cell r="B108">
            <v>2123</v>
          </cell>
          <cell r="F108">
            <v>0</v>
          </cell>
          <cell r="K108">
            <v>0</v>
          </cell>
          <cell r="AC108">
            <v>0</v>
          </cell>
          <cell r="AH108">
            <v>0</v>
          </cell>
          <cell r="AS108">
            <v>0</v>
          </cell>
          <cell r="AY108">
            <v>0</v>
          </cell>
          <cell r="AZ108">
            <v>0</v>
          </cell>
          <cell r="BH108">
            <v>0</v>
          </cell>
        </row>
        <row r="109">
          <cell r="A109">
            <v>104</v>
          </cell>
          <cell r="B109">
            <v>2124</v>
          </cell>
          <cell r="F109">
            <v>0</v>
          </cell>
          <cell r="K109">
            <v>0</v>
          </cell>
          <cell r="AC109">
            <v>0</v>
          </cell>
          <cell r="AH109">
            <v>0</v>
          </cell>
          <cell r="AS109">
            <v>0</v>
          </cell>
          <cell r="AY109">
            <v>0</v>
          </cell>
          <cell r="AZ109">
            <v>0</v>
          </cell>
          <cell r="BH109">
            <v>0</v>
          </cell>
        </row>
        <row r="110">
          <cell r="A110">
            <v>105</v>
          </cell>
          <cell r="B110">
            <v>2125</v>
          </cell>
          <cell r="F110">
            <v>0</v>
          </cell>
          <cell r="K110">
            <v>0</v>
          </cell>
          <cell r="AC110">
            <v>0</v>
          </cell>
          <cell r="AH110">
            <v>0</v>
          </cell>
          <cell r="AS110">
            <v>0</v>
          </cell>
          <cell r="AY110">
            <v>0</v>
          </cell>
          <cell r="AZ110">
            <v>0</v>
          </cell>
          <cell r="BH110">
            <v>0</v>
          </cell>
        </row>
        <row r="111">
          <cell r="A111">
            <v>106</v>
          </cell>
          <cell r="B111">
            <v>2126</v>
          </cell>
          <cell r="F111">
            <v>0</v>
          </cell>
          <cell r="K111">
            <v>0</v>
          </cell>
          <cell r="AC111">
            <v>0</v>
          </cell>
          <cell r="AH111">
            <v>0</v>
          </cell>
          <cell r="AS111">
            <v>0</v>
          </cell>
          <cell r="AY111">
            <v>0</v>
          </cell>
          <cell r="AZ111">
            <v>0</v>
          </cell>
          <cell r="BH111">
            <v>0</v>
          </cell>
        </row>
        <row r="112">
          <cell r="A112">
            <v>107</v>
          </cell>
          <cell r="B112">
            <v>2127</v>
          </cell>
          <cell r="F112">
            <v>0</v>
          </cell>
          <cell r="K112">
            <v>0</v>
          </cell>
          <cell r="AC112">
            <v>0</v>
          </cell>
          <cell r="AH112">
            <v>0</v>
          </cell>
          <cell r="AS112">
            <v>0</v>
          </cell>
          <cell r="AY112">
            <v>0</v>
          </cell>
          <cell r="AZ112">
            <v>0</v>
          </cell>
          <cell r="BH112">
            <v>0</v>
          </cell>
        </row>
        <row r="113">
          <cell r="A113">
            <v>108</v>
          </cell>
          <cell r="B113">
            <v>2128</v>
          </cell>
          <cell r="F113">
            <v>0</v>
          </cell>
          <cell r="K113">
            <v>0</v>
          </cell>
          <cell r="AC113">
            <v>0</v>
          </cell>
          <cell r="AH113">
            <v>0</v>
          </cell>
          <cell r="AS113">
            <v>0</v>
          </cell>
          <cell r="AY113">
            <v>0</v>
          </cell>
          <cell r="AZ113">
            <v>0</v>
          </cell>
          <cell r="BH113">
            <v>0</v>
          </cell>
        </row>
        <row r="114">
          <cell r="A114">
            <v>109</v>
          </cell>
          <cell r="B114">
            <v>2129</v>
          </cell>
          <cell r="F114">
            <v>0</v>
          </cell>
          <cell r="K114">
            <v>0</v>
          </cell>
          <cell r="AC114">
            <v>0</v>
          </cell>
          <cell r="AH114">
            <v>0</v>
          </cell>
          <cell r="AS114">
            <v>0</v>
          </cell>
          <cell r="AY114">
            <v>0</v>
          </cell>
          <cell r="AZ114">
            <v>0</v>
          </cell>
          <cell r="BH114">
            <v>0</v>
          </cell>
        </row>
        <row r="115">
          <cell r="A115">
            <v>110</v>
          </cell>
          <cell r="B115">
            <v>2130</v>
          </cell>
          <cell r="F115">
            <v>0</v>
          </cell>
          <cell r="K115">
            <v>0</v>
          </cell>
          <cell r="AC115">
            <v>0</v>
          </cell>
          <cell r="AH115">
            <v>0</v>
          </cell>
          <cell r="AS115">
            <v>0</v>
          </cell>
          <cell r="AY115">
            <v>0</v>
          </cell>
          <cell r="AZ115">
            <v>0</v>
          </cell>
          <cell r="BH115">
            <v>0</v>
          </cell>
        </row>
        <row r="116">
          <cell r="A116">
            <v>111</v>
          </cell>
          <cell r="B116">
            <v>2131</v>
          </cell>
          <cell r="F116">
            <v>0</v>
          </cell>
          <cell r="K116">
            <v>0</v>
          </cell>
          <cell r="AC116">
            <v>0</v>
          </cell>
          <cell r="AH116">
            <v>0</v>
          </cell>
          <cell r="AS116">
            <v>0</v>
          </cell>
          <cell r="AY116">
            <v>0</v>
          </cell>
          <cell r="AZ116">
            <v>0</v>
          </cell>
          <cell r="BH116">
            <v>0</v>
          </cell>
        </row>
        <row r="117">
          <cell r="A117">
            <v>112</v>
          </cell>
          <cell r="B117">
            <v>2132</v>
          </cell>
          <cell r="F117">
            <v>0</v>
          </cell>
          <cell r="K117">
            <v>0</v>
          </cell>
          <cell r="AC117">
            <v>0</v>
          </cell>
          <cell r="AH117">
            <v>0</v>
          </cell>
          <cell r="AS117">
            <v>0</v>
          </cell>
          <cell r="AY117">
            <v>0</v>
          </cell>
          <cell r="AZ117">
            <v>0</v>
          </cell>
          <cell r="BH117">
            <v>0</v>
          </cell>
        </row>
        <row r="118">
          <cell r="A118">
            <v>113</v>
          </cell>
          <cell r="B118">
            <v>2133</v>
          </cell>
          <cell r="F118">
            <v>0</v>
          </cell>
          <cell r="K118">
            <v>0</v>
          </cell>
          <cell r="AC118">
            <v>0</v>
          </cell>
          <cell r="AH118">
            <v>0</v>
          </cell>
          <cell r="AS118">
            <v>0</v>
          </cell>
          <cell r="AY118">
            <v>0</v>
          </cell>
          <cell r="AZ118">
            <v>0</v>
          </cell>
          <cell r="BH118">
            <v>0</v>
          </cell>
        </row>
        <row r="119">
          <cell r="A119">
            <v>114</v>
          </cell>
          <cell r="B119">
            <v>2134</v>
          </cell>
          <cell r="F119">
            <v>0</v>
          </cell>
          <cell r="K119">
            <v>0</v>
          </cell>
          <cell r="AC119">
            <v>0</v>
          </cell>
          <cell r="AH119">
            <v>0</v>
          </cell>
          <cell r="AS119">
            <v>0</v>
          </cell>
          <cell r="AY119">
            <v>0</v>
          </cell>
          <cell r="AZ119">
            <v>0</v>
          </cell>
          <cell r="BH119">
            <v>0</v>
          </cell>
        </row>
        <row r="120">
          <cell r="A120">
            <v>115</v>
          </cell>
          <cell r="B120">
            <v>2135</v>
          </cell>
          <cell r="F120">
            <v>0</v>
          </cell>
          <cell r="K120">
            <v>0</v>
          </cell>
          <cell r="AC120">
            <v>0</v>
          </cell>
          <cell r="AH120">
            <v>0</v>
          </cell>
          <cell r="AS120">
            <v>0</v>
          </cell>
          <cell r="AY120">
            <v>0</v>
          </cell>
          <cell r="AZ120">
            <v>0</v>
          </cell>
          <cell r="BH120">
            <v>0</v>
          </cell>
        </row>
        <row r="121">
          <cell r="A121">
            <v>116</v>
          </cell>
          <cell r="B121">
            <v>2136</v>
          </cell>
          <cell r="F121">
            <v>0</v>
          </cell>
          <cell r="K121">
            <v>0</v>
          </cell>
          <cell r="AC121">
            <v>0</v>
          </cell>
          <cell r="AH121">
            <v>0</v>
          </cell>
          <cell r="AS121">
            <v>0</v>
          </cell>
          <cell r="AY121">
            <v>0</v>
          </cell>
          <cell r="AZ121">
            <v>0</v>
          </cell>
          <cell r="BH121">
            <v>0</v>
          </cell>
        </row>
        <row r="122">
          <cell r="A122">
            <v>117</v>
          </cell>
          <cell r="B122">
            <v>2137</v>
          </cell>
          <cell r="F122">
            <v>0</v>
          </cell>
          <cell r="K122">
            <v>0</v>
          </cell>
          <cell r="AC122">
            <v>0</v>
          </cell>
          <cell r="AH122">
            <v>0</v>
          </cell>
          <cell r="AS122">
            <v>0</v>
          </cell>
          <cell r="AY122">
            <v>0</v>
          </cell>
          <cell r="AZ122">
            <v>0</v>
          </cell>
          <cell r="BH122">
            <v>0</v>
          </cell>
        </row>
        <row r="123">
          <cell r="A123">
            <v>118</v>
          </cell>
          <cell r="B123">
            <v>2138</v>
          </cell>
          <cell r="F123">
            <v>0</v>
          </cell>
          <cell r="K123">
            <v>0</v>
          </cell>
          <cell r="AC123">
            <v>0</v>
          </cell>
          <cell r="AH123">
            <v>0</v>
          </cell>
          <cell r="AS123">
            <v>0</v>
          </cell>
          <cell r="AY123">
            <v>0</v>
          </cell>
          <cell r="AZ123">
            <v>0</v>
          </cell>
          <cell r="BH123">
            <v>0</v>
          </cell>
        </row>
        <row r="124">
          <cell r="A124">
            <v>119</v>
          </cell>
          <cell r="B124">
            <v>2139</v>
          </cell>
          <cell r="F124">
            <v>0</v>
          </cell>
          <cell r="K124">
            <v>0</v>
          </cell>
          <cell r="AC124">
            <v>0</v>
          </cell>
          <cell r="AH124">
            <v>0</v>
          </cell>
          <cell r="AS124">
            <v>0</v>
          </cell>
          <cell r="AY124">
            <v>0</v>
          </cell>
          <cell r="AZ124">
            <v>0</v>
          </cell>
          <cell r="BH124">
            <v>0</v>
          </cell>
        </row>
        <row r="125">
          <cell r="A125">
            <v>120</v>
          </cell>
          <cell r="B125">
            <v>2140</v>
          </cell>
          <cell r="F125">
            <v>0</v>
          </cell>
          <cell r="K125">
            <v>0</v>
          </cell>
          <cell r="AC125">
            <v>0</v>
          </cell>
          <cell r="AH125">
            <v>0</v>
          </cell>
          <cell r="AS125">
            <v>0</v>
          </cell>
          <cell r="AY125">
            <v>0</v>
          </cell>
          <cell r="AZ125">
            <v>0</v>
          </cell>
          <cell r="BH125">
            <v>0</v>
          </cell>
        </row>
        <row r="126">
          <cell r="A126">
            <v>121</v>
          </cell>
          <cell r="B126">
            <v>2141</v>
          </cell>
          <cell r="F126">
            <v>0</v>
          </cell>
          <cell r="K126">
            <v>0</v>
          </cell>
          <cell r="AC126">
            <v>0</v>
          </cell>
          <cell r="AH126">
            <v>0</v>
          </cell>
          <cell r="AS126">
            <v>0</v>
          </cell>
          <cell r="AY126">
            <v>0</v>
          </cell>
          <cell r="AZ126">
            <v>0</v>
          </cell>
          <cell r="BH126">
            <v>0</v>
          </cell>
        </row>
        <row r="127">
          <cell r="A127">
            <v>122</v>
          </cell>
          <cell r="B127">
            <v>2142</v>
          </cell>
          <cell r="F127">
            <v>0</v>
          </cell>
          <cell r="K127">
            <v>0</v>
          </cell>
          <cell r="AC127">
            <v>0</v>
          </cell>
          <cell r="AH127">
            <v>0</v>
          </cell>
          <cell r="AS127">
            <v>0</v>
          </cell>
          <cell r="AY127">
            <v>0</v>
          </cell>
          <cell r="AZ127">
            <v>0</v>
          </cell>
          <cell r="BH127">
            <v>0</v>
          </cell>
        </row>
        <row r="128">
          <cell r="A128">
            <v>123</v>
          </cell>
          <cell r="B128">
            <v>2143</v>
          </cell>
          <cell r="F128">
            <v>0</v>
          </cell>
          <cell r="K128">
            <v>0</v>
          </cell>
          <cell r="AC128">
            <v>0</v>
          </cell>
          <cell r="AH128">
            <v>0</v>
          </cell>
          <cell r="AS128">
            <v>0</v>
          </cell>
          <cell r="AY128">
            <v>0</v>
          </cell>
          <cell r="AZ128">
            <v>0</v>
          </cell>
          <cell r="BH128">
            <v>0</v>
          </cell>
        </row>
        <row r="129">
          <cell r="A129">
            <v>124</v>
          </cell>
          <cell r="B129">
            <v>2144</v>
          </cell>
          <cell r="F129">
            <v>0</v>
          </cell>
          <cell r="K129">
            <v>0</v>
          </cell>
          <cell r="AC129">
            <v>0</v>
          </cell>
          <cell r="AH129">
            <v>0</v>
          </cell>
          <cell r="AS129">
            <v>0</v>
          </cell>
          <cell r="AY129">
            <v>0</v>
          </cell>
          <cell r="AZ129">
            <v>0</v>
          </cell>
          <cell r="BH129">
            <v>0</v>
          </cell>
        </row>
        <row r="130">
          <cell r="A130">
            <v>125</v>
          </cell>
          <cell r="B130">
            <v>2145</v>
          </cell>
          <cell r="F130">
            <v>0</v>
          </cell>
          <cell r="K130">
            <v>0</v>
          </cell>
          <cell r="AC130">
            <v>0</v>
          </cell>
          <cell r="AH130">
            <v>0</v>
          </cell>
          <cell r="AS130">
            <v>0</v>
          </cell>
          <cell r="AY130">
            <v>0</v>
          </cell>
          <cell r="AZ130">
            <v>0</v>
          </cell>
          <cell r="BH130">
            <v>0</v>
          </cell>
        </row>
        <row r="131">
          <cell r="A131">
            <v>126</v>
          </cell>
          <cell r="B131">
            <v>2146</v>
          </cell>
          <cell r="F131">
            <v>0</v>
          </cell>
          <cell r="K131">
            <v>0</v>
          </cell>
          <cell r="AC131">
            <v>0</v>
          </cell>
          <cell r="AH131">
            <v>0</v>
          </cell>
          <cell r="AS131">
            <v>0</v>
          </cell>
          <cell r="AY131">
            <v>0</v>
          </cell>
          <cell r="AZ131">
            <v>0</v>
          </cell>
          <cell r="BH131">
            <v>0</v>
          </cell>
        </row>
        <row r="132">
          <cell r="A132">
            <v>127</v>
          </cell>
          <cell r="B132">
            <v>2147</v>
          </cell>
          <cell r="F132">
            <v>0</v>
          </cell>
          <cell r="K132">
            <v>0</v>
          </cell>
          <cell r="AC132">
            <v>0</v>
          </cell>
          <cell r="AH132">
            <v>0</v>
          </cell>
          <cell r="AS132">
            <v>0</v>
          </cell>
          <cell r="AY132">
            <v>0</v>
          </cell>
          <cell r="AZ132">
            <v>0</v>
          </cell>
          <cell r="BH132">
            <v>0</v>
          </cell>
        </row>
        <row r="133">
          <cell r="A133">
            <v>128</v>
          </cell>
          <cell r="B133">
            <v>2148</v>
          </cell>
          <cell r="F133">
            <v>0</v>
          </cell>
          <cell r="K133">
            <v>0</v>
          </cell>
          <cell r="AC133">
            <v>0</v>
          </cell>
          <cell r="AH133">
            <v>0</v>
          </cell>
          <cell r="AS133">
            <v>0</v>
          </cell>
          <cell r="AY133">
            <v>0</v>
          </cell>
          <cell r="AZ133">
            <v>0</v>
          </cell>
          <cell r="BH133">
            <v>0</v>
          </cell>
        </row>
        <row r="134">
          <cell r="A134">
            <v>129</v>
          </cell>
          <cell r="B134">
            <v>2149</v>
          </cell>
          <cell r="F134">
            <v>0</v>
          </cell>
          <cell r="K134">
            <v>0</v>
          </cell>
          <cell r="AC134">
            <v>0</v>
          </cell>
          <cell r="AH134">
            <v>0</v>
          </cell>
          <cell r="AS134">
            <v>0</v>
          </cell>
          <cell r="AY134">
            <v>0</v>
          </cell>
          <cell r="AZ134">
            <v>0</v>
          </cell>
          <cell r="BH134">
            <v>0</v>
          </cell>
        </row>
        <row r="135">
          <cell r="A135">
            <v>130</v>
          </cell>
          <cell r="B135">
            <v>2150</v>
          </cell>
          <cell r="F135">
            <v>0</v>
          </cell>
          <cell r="K135">
            <v>0</v>
          </cell>
          <cell r="AC135">
            <v>0</v>
          </cell>
          <cell r="AH135">
            <v>0</v>
          </cell>
          <cell r="AS135">
            <v>0</v>
          </cell>
          <cell r="AY135">
            <v>0</v>
          </cell>
          <cell r="AZ135">
            <v>0</v>
          </cell>
          <cell r="BH135">
            <v>0</v>
          </cell>
        </row>
        <row r="136">
          <cell r="A136">
            <v>131</v>
          </cell>
          <cell r="B136">
            <v>2151</v>
          </cell>
          <cell r="F136">
            <v>0</v>
          </cell>
          <cell r="K136">
            <v>0</v>
          </cell>
          <cell r="AC136">
            <v>0</v>
          </cell>
          <cell r="AH136">
            <v>0</v>
          </cell>
          <cell r="AS136">
            <v>0</v>
          </cell>
          <cell r="AY136">
            <v>0</v>
          </cell>
          <cell r="AZ136">
            <v>0</v>
          </cell>
          <cell r="BH136">
            <v>0</v>
          </cell>
        </row>
        <row r="137">
          <cell r="A137">
            <v>132</v>
          </cell>
          <cell r="B137">
            <v>2152</v>
          </cell>
          <cell r="F137">
            <v>0</v>
          </cell>
          <cell r="K137">
            <v>0</v>
          </cell>
          <cell r="AC137">
            <v>0</v>
          </cell>
          <cell r="AH137">
            <v>0</v>
          </cell>
          <cell r="AS137">
            <v>0</v>
          </cell>
          <cell r="AY137">
            <v>0</v>
          </cell>
          <cell r="AZ137">
            <v>0</v>
          </cell>
          <cell r="BH137">
            <v>0</v>
          </cell>
        </row>
        <row r="138">
          <cell r="A138">
            <v>133</v>
          </cell>
          <cell r="B138">
            <v>2153</v>
          </cell>
          <cell r="F138">
            <v>0</v>
          </cell>
          <cell r="K138">
            <v>0</v>
          </cell>
          <cell r="AC138">
            <v>0</v>
          </cell>
          <cell r="AH138">
            <v>0</v>
          </cell>
          <cell r="AS138">
            <v>0</v>
          </cell>
          <cell r="AY138">
            <v>0</v>
          </cell>
          <cell r="AZ138">
            <v>0</v>
          </cell>
          <cell r="BH138">
            <v>0</v>
          </cell>
        </row>
        <row r="139">
          <cell r="A139">
            <v>134</v>
          </cell>
          <cell r="B139">
            <v>2154</v>
          </cell>
          <cell r="F139">
            <v>0</v>
          </cell>
          <cell r="K139">
            <v>0</v>
          </cell>
          <cell r="AC139">
            <v>0</v>
          </cell>
          <cell r="AH139">
            <v>0</v>
          </cell>
          <cell r="AS139">
            <v>0</v>
          </cell>
          <cell r="AY139">
            <v>0</v>
          </cell>
          <cell r="AZ139">
            <v>0</v>
          </cell>
          <cell r="BH139">
            <v>0</v>
          </cell>
        </row>
        <row r="140">
          <cell r="A140">
            <v>135</v>
          </cell>
          <cell r="B140">
            <v>2155</v>
          </cell>
          <cell r="F140">
            <v>0</v>
          </cell>
          <cell r="K140">
            <v>0</v>
          </cell>
          <cell r="AC140">
            <v>0</v>
          </cell>
          <cell r="AH140">
            <v>0</v>
          </cell>
          <cell r="AS140">
            <v>0</v>
          </cell>
          <cell r="AY140">
            <v>0</v>
          </cell>
          <cell r="AZ140">
            <v>0</v>
          </cell>
          <cell r="BH140">
            <v>0</v>
          </cell>
        </row>
        <row r="141">
          <cell r="A141">
            <v>136</v>
          </cell>
          <cell r="B141">
            <v>2156</v>
          </cell>
          <cell r="F141">
            <v>0</v>
          </cell>
          <cell r="K141">
            <v>0</v>
          </cell>
          <cell r="AC141">
            <v>0</v>
          </cell>
          <cell r="AH141">
            <v>0</v>
          </cell>
          <cell r="AS141">
            <v>0</v>
          </cell>
          <cell r="AY141">
            <v>0</v>
          </cell>
          <cell r="AZ141">
            <v>0</v>
          </cell>
          <cell r="BH141">
            <v>0</v>
          </cell>
        </row>
        <row r="142">
          <cell r="A142">
            <v>137</v>
          </cell>
          <cell r="B142">
            <v>2157</v>
          </cell>
          <cell r="F142">
            <v>0</v>
          </cell>
          <cell r="K142">
            <v>0</v>
          </cell>
          <cell r="AC142">
            <v>0</v>
          </cell>
          <cell r="AH142">
            <v>0</v>
          </cell>
          <cell r="AS142">
            <v>0</v>
          </cell>
          <cell r="AY142">
            <v>0</v>
          </cell>
          <cell r="AZ142">
            <v>0</v>
          </cell>
          <cell r="BH142">
            <v>0</v>
          </cell>
        </row>
        <row r="143">
          <cell r="A143">
            <v>138</v>
          </cell>
          <cell r="B143">
            <v>2158</v>
          </cell>
          <cell r="F143">
            <v>0</v>
          </cell>
          <cell r="K143">
            <v>0</v>
          </cell>
          <cell r="AC143">
            <v>0</v>
          </cell>
          <cell r="AH143">
            <v>0</v>
          </cell>
          <cell r="AS143">
            <v>0</v>
          </cell>
          <cell r="AY143">
            <v>0</v>
          </cell>
          <cell r="AZ143">
            <v>0</v>
          </cell>
          <cell r="BH143">
            <v>0</v>
          </cell>
        </row>
        <row r="144">
          <cell r="A144">
            <v>139</v>
          </cell>
          <cell r="B144">
            <v>2159</v>
          </cell>
          <cell r="F144">
            <v>0</v>
          </cell>
          <cell r="K144">
            <v>0</v>
          </cell>
          <cell r="AC144">
            <v>0</v>
          </cell>
          <cell r="AH144">
            <v>0</v>
          </cell>
          <cell r="AS144">
            <v>0</v>
          </cell>
          <cell r="AY144">
            <v>0</v>
          </cell>
          <cell r="AZ144">
            <v>0</v>
          </cell>
          <cell r="BH144">
            <v>0</v>
          </cell>
        </row>
        <row r="145">
          <cell r="A145">
            <v>140</v>
          </cell>
          <cell r="B145">
            <v>2160</v>
          </cell>
          <cell r="F145">
            <v>0</v>
          </cell>
          <cell r="K145">
            <v>0</v>
          </cell>
          <cell r="AC145">
            <v>0</v>
          </cell>
          <cell r="AH145">
            <v>0</v>
          </cell>
          <cell r="AS145">
            <v>0</v>
          </cell>
          <cell r="AY145">
            <v>0</v>
          </cell>
          <cell r="AZ145">
            <v>0</v>
          </cell>
          <cell r="BH145">
            <v>0</v>
          </cell>
        </row>
        <row r="146">
          <cell r="A146">
            <v>141</v>
          </cell>
          <cell r="B146">
            <v>2161</v>
          </cell>
          <cell r="F146">
            <v>0</v>
          </cell>
          <cell r="K146">
            <v>0</v>
          </cell>
          <cell r="AC146">
            <v>0</v>
          </cell>
          <cell r="AH146">
            <v>0</v>
          </cell>
          <cell r="AS146">
            <v>0</v>
          </cell>
          <cell r="AY146">
            <v>0</v>
          </cell>
          <cell r="AZ146">
            <v>0</v>
          </cell>
          <cell r="BH146">
            <v>0</v>
          </cell>
        </row>
        <row r="147">
          <cell r="A147">
            <v>142</v>
          </cell>
          <cell r="B147">
            <v>2162</v>
          </cell>
          <cell r="F147">
            <v>0</v>
          </cell>
          <cell r="K147">
            <v>0</v>
          </cell>
          <cell r="AC147">
            <v>0</v>
          </cell>
          <cell r="AH147">
            <v>0</v>
          </cell>
          <cell r="AS147">
            <v>0</v>
          </cell>
          <cell r="AY147">
            <v>0</v>
          </cell>
          <cell r="AZ147">
            <v>0</v>
          </cell>
          <cell r="BH147">
            <v>0</v>
          </cell>
        </row>
        <row r="148">
          <cell r="A148">
            <v>143</v>
          </cell>
          <cell r="B148">
            <v>2163</v>
          </cell>
          <cell r="F148">
            <v>0</v>
          </cell>
          <cell r="K148">
            <v>0</v>
          </cell>
          <cell r="AC148">
            <v>0</v>
          </cell>
          <cell r="AH148">
            <v>0</v>
          </cell>
          <cell r="AS148">
            <v>0</v>
          </cell>
          <cell r="AY148">
            <v>0</v>
          </cell>
          <cell r="AZ148">
            <v>0</v>
          </cell>
          <cell r="BH148">
            <v>0</v>
          </cell>
        </row>
        <row r="149">
          <cell r="A149">
            <v>144</v>
          </cell>
          <cell r="B149">
            <v>2164</v>
          </cell>
          <cell r="F149">
            <v>0</v>
          </cell>
          <cell r="K149">
            <v>0</v>
          </cell>
          <cell r="AC149">
            <v>0</v>
          </cell>
          <cell r="AH149">
            <v>0</v>
          </cell>
          <cell r="AS149">
            <v>0</v>
          </cell>
          <cell r="AY149">
            <v>0</v>
          </cell>
          <cell r="AZ149">
            <v>0</v>
          </cell>
          <cell r="BH149">
            <v>0</v>
          </cell>
        </row>
        <row r="150">
          <cell r="A150">
            <v>145</v>
          </cell>
          <cell r="B150">
            <v>2165</v>
          </cell>
          <cell r="F150">
            <v>0</v>
          </cell>
          <cell r="K150">
            <v>0</v>
          </cell>
          <cell r="AC150">
            <v>0</v>
          </cell>
          <cell r="AH150">
            <v>0</v>
          </cell>
          <cell r="AS150">
            <v>0</v>
          </cell>
          <cell r="AY150">
            <v>0</v>
          </cell>
          <cell r="AZ150">
            <v>0</v>
          </cell>
          <cell r="BH150">
            <v>0</v>
          </cell>
        </row>
        <row r="151">
          <cell r="A151">
            <v>146</v>
          </cell>
          <cell r="B151">
            <v>2166</v>
          </cell>
          <cell r="F151">
            <v>0</v>
          </cell>
          <cell r="K151">
            <v>0</v>
          </cell>
          <cell r="AC151">
            <v>0</v>
          </cell>
          <cell r="AH151">
            <v>0</v>
          </cell>
          <cell r="AS151">
            <v>0</v>
          </cell>
          <cell r="AY151">
            <v>0</v>
          </cell>
          <cell r="AZ151">
            <v>0</v>
          </cell>
          <cell r="BH151">
            <v>0</v>
          </cell>
        </row>
        <row r="152">
          <cell r="A152">
            <v>147</v>
          </cell>
          <cell r="B152">
            <v>2167</v>
          </cell>
          <cell r="F152">
            <v>0</v>
          </cell>
          <cell r="K152">
            <v>0</v>
          </cell>
          <cell r="AC152">
            <v>0</v>
          </cell>
          <cell r="AH152">
            <v>0</v>
          </cell>
          <cell r="AS152">
            <v>0</v>
          </cell>
          <cell r="AY152">
            <v>0</v>
          </cell>
          <cell r="AZ152">
            <v>0</v>
          </cell>
          <cell r="BH152">
            <v>0</v>
          </cell>
        </row>
        <row r="153">
          <cell r="A153">
            <v>148</v>
          </cell>
          <cell r="B153">
            <v>2168</v>
          </cell>
          <cell r="F153">
            <v>0</v>
          </cell>
          <cell r="K153">
            <v>0</v>
          </cell>
          <cell r="AC153">
            <v>0</v>
          </cell>
          <cell r="AH153">
            <v>0</v>
          </cell>
          <cell r="AS153">
            <v>0</v>
          </cell>
          <cell r="AY153">
            <v>0</v>
          </cell>
          <cell r="AZ153">
            <v>0</v>
          </cell>
          <cell r="BH153">
            <v>0</v>
          </cell>
        </row>
        <row r="154">
          <cell r="A154">
            <v>149</v>
          </cell>
          <cell r="B154">
            <v>2169</v>
          </cell>
          <cell r="F154">
            <v>0</v>
          </cell>
          <cell r="K154">
            <v>0</v>
          </cell>
          <cell r="AC154">
            <v>0</v>
          </cell>
          <cell r="AH154">
            <v>0</v>
          </cell>
          <cell r="AS154">
            <v>0</v>
          </cell>
          <cell r="AY154">
            <v>0</v>
          </cell>
          <cell r="AZ154">
            <v>0</v>
          </cell>
          <cell r="BH154">
            <v>0</v>
          </cell>
        </row>
        <row r="155">
          <cell r="A155">
            <v>150</v>
          </cell>
          <cell r="B155">
            <v>2170</v>
          </cell>
          <cell r="F155">
            <v>0</v>
          </cell>
          <cell r="K155">
            <v>0</v>
          </cell>
          <cell r="AC155">
            <v>0</v>
          </cell>
          <cell r="AH155">
            <v>0</v>
          </cell>
          <cell r="AS155">
            <v>0</v>
          </cell>
          <cell r="AY155">
            <v>0</v>
          </cell>
          <cell r="AZ155">
            <v>0</v>
          </cell>
          <cell r="BH155">
            <v>0</v>
          </cell>
        </row>
      </sheetData>
      <sheetData sheetId="4"/>
      <sheetData sheetId="5">
        <row r="8">
          <cell r="B8">
            <v>0</v>
          </cell>
          <cell r="C8">
            <v>1000000</v>
          </cell>
          <cell r="D8">
            <v>1.1937616950365045E-2</v>
          </cell>
          <cell r="E8">
            <v>0</v>
          </cell>
          <cell r="F8">
            <v>1.1937616950365045E-2</v>
          </cell>
          <cell r="G8">
            <v>1000000</v>
          </cell>
        </row>
        <row r="9">
          <cell r="B9">
            <v>1</v>
          </cell>
          <cell r="C9">
            <v>988062.38304963498</v>
          </cell>
          <cell r="D9">
            <v>7.9617404131783129E-4</v>
          </cell>
          <cell r="E9">
            <v>0</v>
          </cell>
          <cell r="F9">
            <v>7.9617404131783129E-4</v>
          </cell>
          <cell r="G9">
            <v>933455.25087353331</v>
          </cell>
        </row>
        <row r="10">
          <cell r="B10">
            <v>2</v>
          </cell>
          <cell r="C10">
            <v>987275.71342904819</v>
          </cell>
          <cell r="D10">
            <v>5.1808674327803045E-4</v>
          </cell>
          <cell r="E10">
            <v>0</v>
          </cell>
          <cell r="F10">
            <v>5.1808674327803045E-4</v>
          </cell>
          <cell r="G10">
            <v>881163.96602178167</v>
          </cell>
        </row>
        <row r="11">
          <cell r="B11">
            <v>3</v>
          </cell>
          <cell r="C11">
            <v>986764.21896996023</v>
          </cell>
          <cell r="D11">
            <v>3.9708560106703624E-4</v>
          </cell>
          <cell r="E11">
            <v>0</v>
          </cell>
          <cell r="F11">
            <v>3.9708560106703624E-4</v>
          </cell>
          <cell r="G11">
            <v>832033.48762619891</v>
          </cell>
        </row>
        <row r="12">
          <cell r="B12">
            <v>4</v>
          </cell>
          <cell r="C12">
            <v>986372.3891069591</v>
          </cell>
          <cell r="D12">
            <v>3.2761411439311699E-4</v>
          </cell>
          <cell r="E12">
            <v>0</v>
          </cell>
          <cell r="F12">
            <v>3.2761411439311699E-4</v>
          </cell>
          <cell r="G12">
            <v>785737.45782584511</v>
          </cell>
        </row>
        <row r="13">
          <cell r="B13">
            <v>5</v>
          </cell>
          <cell r="C13">
            <v>986049.23959024006</v>
          </cell>
          <cell r="D13">
            <v>2.826641373771483E-4</v>
          </cell>
          <cell r="E13">
            <v>0</v>
          </cell>
          <cell r="F13">
            <v>2.826641373771483E-4</v>
          </cell>
          <cell r="G13">
            <v>742069.00249830331</v>
          </cell>
        </row>
        <row r="14">
          <cell r="B14">
            <v>6</v>
          </cell>
          <cell r="C14">
            <v>985770.51883252</v>
          </cell>
          <cell r="D14">
            <v>2.5209494300954861E-4</v>
          </cell>
          <cell r="E14">
            <v>0</v>
          </cell>
          <cell r="F14">
            <v>2.5209494300954861E-4</v>
          </cell>
          <cell r="G14">
            <v>700858.99499654025</v>
          </cell>
        </row>
        <row r="15">
          <cell r="B15">
            <v>7</v>
          </cell>
          <cell r="C15">
            <v>985522.01106975437</v>
          </cell>
          <cell r="D15">
            <v>2.3149442916345789E-4</v>
          </cell>
          <cell r="E15">
            <v>0</v>
          </cell>
          <cell r="F15">
            <v>2.3149442916345789E-4</v>
          </cell>
          <cell r="G15">
            <v>661957.78175544541</v>
          </cell>
        </row>
        <row r="16">
          <cell r="B16">
            <v>8</v>
          </cell>
          <cell r="C16">
            <v>985293.86821437371</v>
          </cell>
          <cell r="D16">
            <v>2.1905635423092367E-4</v>
          </cell>
          <cell r="E16">
            <v>0</v>
          </cell>
          <cell r="F16">
            <v>2.1905635423092367E-4</v>
          </cell>
          <cell r="G16">
            <v>625228.66529676667</v>
          </cell>
        </row>
        <row r="17">
          <cell r="B17">
            <v>9</v>
          </cell>
          <cell r="C17">
            <v>985078.0333317566</v>
          </cell>
          <cell r="D17">
            <v>2.145472521269602E-4</v>
          </cell>
          <cell r="E17">
            <v>0</v>
          </cell>
          <cell r="F17">
            <v>2.145472521269602E-4</v>
          </cell>
          <cell r="G17">
            <v>590544.83229549939</v>
          </cell>
        </row>
        <row r="18">
          <cell r="B18">
            <v>10</v>
          </cell>
          <cell r="C18">
            <v>984866.68754657463</v>
          </cell>
          <cell r="D18">
            <v>2.1902865341227041E-4</v>
          </cell>
          <cell r="E18">
            <v>0</v>
          </cell>
          <cell r="F18">
            <v>2.1902865341227041E-4</v>
          </cell>
          <cell r="G18">
            <v>557787.56024985597</v>
          </cell>
        </row>
        <row r="19">
          <cell r="B19">
            <v>11</v>
          </cell>
          <cell r="C19">
            <v>984650.97352221073</v>
          </cell>
          <cell r="D19">
            <v>2.3496594081388948E-4</v>
          </cell>
          <cell r="E19">
            <v>0</v>
          </cell>
          <cell r="F19">
            <v>2.3496594081388948E-4</v>
          </cell>
          <cell r="G19">
            <v>526844.95870726916</v>
          </cell>
        </row>
        <row r="20">
          <cell r="B20">
            <v>12</v>
          </cell>
          <cell r="C20">
            <v>984419.61407984386</v>
          </cell>
          <cell r="D20">
            <v>2.6663801676036743E-4</v>
          </cell>
          <cell r="E20">
            <v>0</v>
          </cell>
          <cell r="F20">
            <v>2.6663801676036743E-4</v>
          </cell>
          <cell r="G20">
            <v>497610.92875378701</v>
          </cell>
        </row>
        <row r="21">
          <cell r="B21">
            <v>13</v>
          </cell>
          <cell r="C21">
            <v>984157.1303862856</v>
          </cell>
          <cell r="D21">
            <v>3.2088032156523842E-4</v>
          </cell>
          <cell r="E21">
            <v>0</v>
          </cell>
          <cell r="F21">
            <v>3.2088032156523842E-4</v>
          </cell>
          <cell r="G21">
            <v>469984.17266190442</v>
          </cell>
        </row>
        <row r="22">
          <cell r="B22">
            <v>14</v>
          </cell>
          <cell r="C22">
            <v>983841.3337298166</v>
          </cell>
          <cell r="D22">
            <v>4.0827424085856153E-4</v>
          </cell>
          <cell r="E22">
            <v>0</v>
          </cell>
          <cell r="F22">
            <v>4.0827424085856153E-4</v>
          </cell>
          <cell r="G22">
            <v>443867.13650396798</v>
          </cell>
        </row>
        <row r="23">
          <cell r="B23">
            <v>15</v>
          </cell>
          <cell r="C23">
            <v>983439.65665616281</v>
          </cell>
          <cell r="D23">
            <v>6.8319077693869065E-4</v>
          </cell>
          <cell r="E23">
            <v>5.7499999999999999E-4</v>
          </cell>
          <cell r="F23">
            <v>1.2581907769386906E-3</v>
          </cell>
          <cell r="G23">
            <v>419164.77750190819</v>
          </cell>
        </row>
        <row r="24">
          <cell r="B24">
            <v>16</v>
          </cell>
          <cell r="C24">
            <v>982202.3019504823</v>
          </cell>
          <cell r="D24">
            <v>8.4958003721238818E-4</v>
          </cell>
          <cell r="E24">
            <v>5.7300000000000005E-4</v>
          </cell>
          <cell r="F24">
            <v>1.4225800372123882E-3</v>
          </cell>
          <cell r="G24">
            <v>395500.60297103238</v>
          </cell>
        </row>
        <row r="25">
          <cell r="B25">
            <v>17</v>
          </cell>
          <cell r="C25">
            <v>980805.04056322342</v>
          </cell>
          <cell r="D25">
            <v>9.975524455001297E-4</v>
          </cell>
          <cell r="E25">
            <v>5.7200000000000003E-4</v>
          </cell>
          <cell r="F25">
            <v>1.5695524455001297E-3</v>
          </cell>
          <cell r="G25">
            <v>373110.97941288643</v>
          </cell>
        </row>
        <row r="26">
          <cell r="B26">
            <v>18</v>
          </cell>
          <cell r="C26">
            <v>979265.61561324855</v>
          </cell>
          <cell r="D26">
            <v>1.1137944225190798E-3</v>
          </cell>
          <cell r="E26">
            <v>5.6999999999999998E-4</v>
          </cell>
          <cell r="F26">
            <v>1.6837944225190798E-3</v>
          </cell>
          <cell r="G26">
            <v>351937.04502853658</v>
          </cell>
        </row>
        <row r="27">
          <cell r="B27">
            <v>19</v>
          </cell>
          <cell r="C27">
            <v>977616.73363151425</v>
          </cell>
          <cell r="D27">
            <v>1.2034539500155217E-3</v>
          </cell>
          <cell r="E27">
            <v>5.6899999999999995E-4</v>
          </cell>
          <cell r="F27">
            <v>1.7724539500155218E-3</v>
          </cell>
          <cell r="G27">
            <v>331926.7410439676</v>
          </cell>
        </row>
        <row r="28">
          <cell r="B28">
            <v>20</v>
          </cell>
          <cell r="C28">
            <v>975883.9529903878</v>
          </cell>
          <cell r="D28">
            <v>1.2922738161975692E-3</v>
          </cell>
          <cell r="E28">
            <v>5.6899999999999995E-4</v>
          </cell>
          <cell r="F28">
            <v>1.8612738161975693E-3</v>
          </cell>
          <cell r="G28">
            <v>313026.37334028195</v>
          </cell>
        </row>
        <row r="29">
          <cell r="B29">
            <v>21</v>
          </cell>
          <cell r="C29">
            <v>974067.56574103935</v>
          </cell>
          <cell r="D29">
            <v>1.3802274781091488E-3</v>
          </cell>
          <cell r="E29">
            <v>5.6899999999999995E-4</v>
          </cell>
          <cell r="F29">
            <v>1.9492274781091486E-3</v>
          </cell>
          <cell r="G29">
            <v>295175.95233614021</v>
          </cell>
        </row>
        <row r="30">
          <cell r="B30">
            <v>22</v>
          </cell>
          <cell r="C30">
            <v>972168.88647636201</v>
          </cell>
          <cell r="D30">
            <v>1.4403469085139901E-3</v>
          </cell>
          <cell r="E30">
            <v>5.6899999999999995E-4</v>
          </cell>
          <cell r="F30">
            <v>2.0093469085139901E-3</v>
          </cell>
          <cell r="G30">
            <v>278318.92986204021</v>
          </cell>
        </row>
        <row r="31">
          <cell r="B31">
            <v>23</v>
          </cell>
          <cell r="C31">
            <v>970215.46192976728</v>
          </cell>
          <cell r="D31">
            <v>1.4659009630610465E-3</v>
          </cell>
          <cell r="E31">
            <v>5.6999999999999998E-4</v>
          </cell>
          <cell r="F31">
            <v>2.0359009630610465E-3</v>
          </cell>
          <cell r="G31">
            <v>262408.77711926406</v>
          </cell>
        </row>
        <row r="32">
          <cell r="B32">
            <v>24</v>
          </cell>
          <cell r="C32">
            <v>968240.19933644775</v>
          </cell>
          <cell r="D32">
            <v>1.4663010852088525E-3</v>
          </cell>
          <cell r="E32">
            <v>5.7200000000000003E-4</v>
          </cell>
          <cell r="F32">
            <v>2.0383010852088523E-3</v>
          </cell>
          <cell r="G32">
            <v>247401.54826378013</v>
          </cell>
        </row>
        <row r="33">
          <cell r="B33">
            <v>25</v>
          </cell>
          <cell r="C33">
            <v>966266.63428739738</v>
          </cell>
          <cell r="D33">
            <v>1.4550809635723281E-3</v>
          </cell>
          <cell r="E33">
            <v>5.7499999999999999E-4</v>
          </cell>
          <cell r="F33">
            <v>2.0300809635723279E-3</v>
          </cell>
          <cell r="G33">
            <v>233252.02590408293</v>
          </cell>
        </row>
        <row r="34">
          <cell r="B34">
            <v>26</v>
          </cell>
          <cell r="C34">
            <v>964305.03478739539</v>
          </cell>
          <cell r="D34">
            <v>1.4480378693741793E-3</v>
          </cell>
          <cell r="E34">
            <v>5.7899999999999998E-4</v>
          </cell>
          <cell r="F34">
            <v>2.0270378693741792E-3</v>
          </cell>
          <cell r="G34">
            <v>219913.5620279455</v>
          </cell>
        </row>
        <row r="35">
          <cell r="B35">
            <v>27</v>
          </cell>
          <cell r="C35">
            <v>962350.35196425312</v>
          </cell>
          <cell r="D35">
            <v>1.4520395741194512E-3</v>
          </cell>
          <cell r="E35">
            <v>5.8299999999999997E-4</v>
          </cell>
          <cell r="F35">
            <v>2.0350395741194514E-3</v>
          </cell>
          <cell r="G35">
            <v>207338.4873970013</v>
          </cell>
        </row>
        <row r="36">
          <cell r="B36">
            <v>28</v>
          </cell>
          <cell r="C36">
            <v>960391.93091383809</v>
          </cell>
          <cell r="D36">
            <v>1.4752733688979723E-3</v>
          </cell>
          <cell r="E36">
            <v>5.8900000000000001E-4</v>
          </cell>
          <cell r="F36">
            <v>2.0642733688979722E-3</v>
          </cell>
          <cell r="G36">
            <v>195480.91201692051</v>
          </cell>
        </row>
        <row r="37">
          <cell r="B37">
            <v>29</v>
          </cell>
          <cell r="C37">
            <v>958409.41942714818</v>
          </cell>
          <cell r="D37">
            <v>1.51420015678122E-3</v>
          </cell>
          <cell r="E37">
            <v>5.9599999999999996E-4</v>
          </cell>
          <cell r="F37">
            <v>2.11020015678122E-3</v>
          </cell>
          <cell r="G37">
            <v>184296.06610875399</v>
          </cell>
        </row>
        <row r="38">
          <cell r="B38">
            <v>30</v>
          </cell>
          <cell r="C38">
            <v>956386.98372001247</v>
          </cell>
          <cell r="D38">
            <v>1.5590796594259894E-3</v>
          </cell>
          <cell r="E38">
            <v>6.0499999999999996E-4</v>
          </cell>
          <cell r="F38">
            <v>2.1640796594259893E-3</v>
          </cell>
          <cell r="G38">
            <v>173743.18802187731</v>
          </cell>
        </row>
        <row r="39">
          <cell r="B39">
            <v>31</v>
          </cell>
          <cell r="C39">
            <v>954317.28610200423</v>
          </cell>
          <cell r="D39">
            <v>1.604271378092899E-3</v>
          </cell>
          <cell r="E39">
            <v>6.1499999999999999E-4</v>
          </cell>
          <cell r="F39">
            <v>2.2192713780928991E-3</v>
          </cell>
          <cell r="G39">
            <v>163785.72878858325</v>
          </cell>
        </row>
        <row r="40">
          <cell r="B40">
            <v>32</v>
          </cell>
          <cell r="C40">
            <v>952199.39706333878</v>
          </cell>
          <cell r="D40">
            <v>1.6540287623439461E-3</v>
          </cell>
          <cell r="E40">
            <v>6.2799999999999998E-4</v>
          </cell>
          <cell r="F40">
            <v>2.282028762343946E-3</v>
          </cell>
          <cell r="G40">
            <v>154390.40510962936</v>
          </cell>
        </row>
        <row r="41">
          <cell r="B41">
            <v>33</v>
          </cell>
          <cell r="C41">
            <v>950026.45065175369</v>
          </cell>
          <cell r="D41">
            <v>1.7078743666882168E-3</v>
          </cell>
          <cell r="E41">
            <v>6.4300000000000002E-4</v>
          </cell>
          <cell r="F41">
            <v>2.3508743666882169E-3</v>
          </cell>
          <cell r="G41">
            <v>145524.87648988119</v>
          </cell>
        </row>
        <row r="42">
          <cell r="B42">
            <v>34</v>
          </cell>
          <cell r="C42">
            <v>947793.05782124063</v>
          </cell>
          <cell r="D42">
            <v>1.7678945664010054E-3</v>
          </cell>
          <cell r="E42">
            <v>6.6E-4</v>
          </cell>
          <cell r="F42">
            <v>2.4278945664010054E-3</v>
          </cell>
          <cell r="G42">
            <v>137158.96626171531</v>
          </cell>
        </row>
        <row r="43">
          <cell r="B43">
            <v>35</v>
          </cell>
          <cell r="C43">
            <v>945491.91620608384</v>
          </cell>
          <cell r="D43">
            <v>1.837989282516153E-3</v>
          </cell>
          <cell r="E43">
            <v>6.8099999999999996E-4</v>
          </cell>
          <cell r="F43">
            <v>2.518989282516153E-3</v>
          </cell>
          <cell r="G43">
            <v>129264.01393745423</v>
          </cell>
        </row>
        <row r="44">
          <cell r="B44">
            <v>36</v>
          </cell>
          <cell r="C44">
            <v>943110.23220245505</v>
          </cell>
          <cell r="D44">
            <v>1.9203927211243537E-3</v>
          </cell>
          <cell r="E44">
            <v>7.0399999999999998E-4</v>
          </cell>
          <cell r="F44">
            <v>2.6243927211243535E-3</v>
          </cell>
          <cell r="G44">
            <v>121812.37531575889</v>
          </cell>
        </row>
        <row r="45">
          <cell r="B45">
            <v>37</v>
          </cell>
          <cell r="C45">
            <v>940635.14057384501</v>
          </cell>
          <cell r="D45">
            <v>2.0147368679465042E-3</v>
          </cell>
          <cell r="E45">
            <v>7.3200000000000001E-4</v>
          </cell>
          <cell r="F45">
            <v>2.7467368679465042E-3</v>
          </cell>
          <cell r="G45">
            <v>114778.16892266164</v>
          </cell>
        </row>
        <row r="46">
          <cell r="B46">
            <v>38</v>
          </cell>
          <cell r="C46">
            <v>938051.46335394483</v>
          </cell>
          <cell r="D46">
            <v>2.1222321232567129E-3</v>
          </cell>
          <cell r="E46">
            <v>7.6400000000000003E-4</v>
          </cell>
          <cell r="F46">
            <v>2.8862321232567129E-3</v>
          </cell>
          <cell r="G46">
            <v>108136.89512937778</v>
          </cell>
        </row>
        <row r="47">
          <cell r="B47">
            <v>39</v>
          </cell>
          <cell r="C47">
            <v>935344.02908714477</v>
          </cell>
          <cell r="D47">
            <v>2.2443887995641184E-3</v>
          </cell>
          <cell r="E47">
            <v>8.0099999999999995E-4</v>
          </cell>
          <cell r="F47">
            <v>3.0453887995641185E-3</v>
          </cell>
          <cell r="G47">
            <v>101865.64662158351</v>
          </cell>
        </row>
        <row r="48">
          <cell r="B48">
            <v>40</v>
          </cell>
          <cell r="C48">
            <v>932495.54285722366</v>
          </cell>
          <cell r="D48">
            <v>2.3802519763430159E-3</v>
          </cell>
          <cell r="E48">
            <v>8.4400000000000002E-4</v>
          </cell>
          <cell r="F48">
            <v>3.224251976343016E-3</v>
          </cell>
          <cell r="G48">
            <v>95942.773851962003</v>
          </cell>
        </row>
        <row r="49">
          <cell r="B49">
            <v>41</v>
          </cell>
          <cell r="C49">
            <v>929488.9422602352</v>
          </cell>
          <cell r="D49">
            <v>2.5334807003648536E-3</v>
          </cell>
          <cell r="E49">
            <v>8.9300000000000002E-4</v>
          </cell>
          <cell r="F49">
            <v>3.4264807003648538E-3</v>
          </cell>
          <cell r="G49">
            <v>90348.068184935284</v>
          </cell>
        </row>
        <row r="50">
          <cell r="B50">
            <v>42</v>
          </cell>
          <cell r="C50">
            <v>926304.06633837789</v>
          </cell>
          <cell r="D50">
            <v>2.7103177239873252E-3</v>
          </cell>
          <cell r="E50">
            <v>9.4899999999999997E-4</v>
          </cell>
          <cell r="F50">
            <v>3.6593177239873254E-3</v>
          </cell>
          <cell r="G50">
            <v>85062.345085483554</v>
          </cell>
        </row>
        <row r="51">
          <cell r="B51">
            <v>43</v>
          </cell>
          <cell r="C51">
            <v>922914.42545062432</v>
          </cell>
          <cell r="D51">
            <v>2.9140753695009332E-3</v>
          </cell>
          <cell r="E51">
            <v>1.0139999999999999E-3</v>
          </cell>
          <cell r="F51">
            <v>3.9280753695009329E-3</v>
          </cell>
          <cell r="G51">
            <v>80067.146847868033</v>
          </cell>
        </row>
        <row r="52">
          <cell r="B52">
            <v>44</v>
          </cell>
          <cell r="C52">
            <v>919289.14802785462</v>
          </cell>
          <cell r="D52">
            <v>3.1431526941972307E-3</v>
          </cell>
          <cell r="E52">
            <v>1.088E-3</v>
          </cell>
          <cell r="F52">
            <v>4.2311526941972311E-3</v>
          </cell>
          <cell r="G52">
            <v>75344.95707173238</v>
          </cell>
        </row>
        <row r="53">
          <cell r="B53">
            <v>45</v>
          </cell>
          <cell r="C53">
            <v>915399.49527243024</v>
          </cell>
          <cell r="D53">
            <v>3.3942404535536263E-3</v>
          </cell>
          <cell r="E53">
            <v>1.1739999999999999E-3</v>
          </cell>
          <cell r="F53">
            <v>4.5682404535536264E-3</v>
          </cell>
          <cell r="G53">
            <v>70879.69868079749</v>
          </cell>
        </row>
        <row r="54">
          <cell r="B54">
            <v>46</v>
          </cell>
          <cell r="C54">
            <v>911217.73026696418</v>
          </cell>
          <cell r="D54">
            <v>3.6642135652187719E-3</v>
          </cell>
          <cell r="E54">
            <v>1.271E-3</v>
          </cell>
          <cell r="F54">
            <v>4.9352135652187719E-3</v>
          </cell>
          <cell r="G54">
            <v>66656.498038685095</v>
          </cell>
        </row>
        <row r="55">
          <cell r="B55">
            <v>47</v>
          </cell>
          <cell r="C55">
            <v>906720.67616368283</v>
          </cell>
          <cell r="D55">
            <v>3.9532499183369853E-3</v>
          </cell>
          <cell r="E55">
            <v>1.3829999999999999E-3</v>
          </cell>
          <cell r="F55">
            <v>5.336249918336985E-3</v>
          </cell>
          <cell r="G55">
            <v>62661.817652673228</v>
          </cell>
        </row>
        <row r="56">
          <cell r="B56">
            <v>48</v>
          </cell>
          <cell r="C56">
            <v>901882.1880295499</v>
          </cell>
          <cell r="D56">
            <v>4.26060613110595E-3</v>
          </cell>
          <cell r="E56">
            <v>1.511E-3</v>
          </cell>
          <cell r="F56">
            <v>5.7716061311059502E-3</v>
          </cell>
          <cell r="G56">
            <v>58882.795024413135</v>
          </cell>
        </row>
        <row r="57">
          <cell r="B57">
            <v>49</v>
          </cell>
          <cell r="C57">
            <v>896676.87926358334</v>
          </cell>
          <cell r="D57">
            <v>4.588347738840641E-3</v>
          </cell>
          <cell r="E57">
            <v>1.6570000000000001E-3</v>
          </cell>
          <cell r="F57">
            <v>6.2453477388406415E-3</v>
          </cell>
          <cell r="G57">
            <v>55307.460296300029</v>
          </cell>
        </row>
        <row r="58">
          <cell r="B58">
            <v>50</v>
          </cell>
          <cell r="C58">
            <v>891076.82034320384</v>
          </cell>
          <cell r="D58">
            <v>4.9420911107757801E-3</v>
          </cell>
          <cell r="E58">
            <v>1.823E-3</v>
          </cell>
          <cell r="F58">
            <v>6.76509111077578E-3</v>
          </cell>
          <cell r="G58">
            <v>51924.464784315074</v>
          </cell>
        </row>
        <row r="59">
          <cell r="B59">
            <v>51</v>
          </cell>
          <cell r="C59">
            <v>885048.6044668816</v>
          </cell>
          <cell r="D59">
            <v>5.3231006029248193E-3</v>
          </cell>
          <cell r="E59">
            <v>2.0140000000000002E-3</v>
          </cell>
          <cell r="F59">
            <v>7.3371006029248195E-3</v>
          </cell>
          <cell r="G59">
            <v>48722.901321843099</v>
          </cell>
        </row>
        <row r="60">
          <cell r="B60">
            <v>52</v>
          </cell>
          <cell r="C60">
            <v>878554.91381742992</v>
          </cell>
          <cell r="D60">
            <v>5.7283012280583733E-3</v>
          </cell>
          <cell r="E60">
            <v>2.2309999999999999E-3</v>
          </cell>
          <cell r="F60">
            <v>7.9593012280583728E-3</v>
          </cell>
          <cell r="G60">
            <v>45692.41048009292</v>
          </cell>
        </row>
        <row r="61">
          <cell r="B61">
            <v>53</v>
          </cell>
          <cell r="C61">
            <v>871562.23061296612</v>
          </cell>
          <cell r="D61">
            <v>6.1581569414575384E-3</v>
          </cell>
          <cell r="E61">
            <v>2.4789999999999999E-3</v>
          </cell>
          <cell r="F61">
            <v>8.6371569414575387E-3</v>
          </cell>
          <cell r="G61">
            <v>42823.552972362559</v>
          </cell>
        </row>
        <row r="62">
          <cell r="B62">
            <v>54</v>
          </cell>
          <cell r="C62">
            <v>864034.41084291518</v>
          </cell>
          <cell r="D62">
            <v>6.6163861024852218E-3</v>
          </cell>
          <cell r="E62">
            <v>2.7620000000000001E-3</v>
          </cell>
          <cell r="F62">
            <v>9.3783861024852224E-3</v>
          </cell>
          <cell r="G62">
            <v>40107.396527680161</v>
          </cell>
        </row>
        <row r="63">
          <cell r="B63">
            <v>55</v>
          </cell>
          <cell r="C63">
            <v>855931.16253219696</v>
          </cell>
          <cell r="D63">
            <v>7.1140356071881464E-3</v>
          </cell>
          <cell r="E63">
            <v>3.0890000000000002E-3</v>
          </cell>
          <cell r="F63">
            <v>1.0203035607188146E-2</v>
          </cell>
          <cell r="G63">
            <v>37535.431154915546</v>
          </cell>
        </row>
        <row r="64">
          <cell r="B64">
            <v>56</v>
          </cell>
          <cell r="C64">
            <v>847198.06640357897</v>
          </cell>
          <cell r="D64">
            <v>7.6517613766881364E-3</v>
          </cell>
          <cell r="E64">
            <v>3.4520000000000002E-3</v>
          </cell>
          <cell r="F64">
            <v>1.1103761376688136E-2</v>
          </cell>
          <cell r="G64">
            <v>35099.155233170313</v>
          </cell>
        </row>
        <row r="65">
          <cell r="B65">
            <v>57</v>
          </cell>
          <cell r="C65">
            <v>837790.9812354421</v>
          </cell>
          <cell r="D65">
            <v>8.2219554675760052E-3</v>
          </cell>
          <cell r="E65">
            <v>3.872E-3</v>
          </cell>
          <cell r="F65">
            <v>1.2093955467576006E-2</v>
          </cell>
          <cell r="G65">
            <v>32791.140849256364</v>
          </cell>
        </row>
        <row r="66">
          <cell r="B66">
            <v>58</v>
          </cell>
          <cell r="C66">
            <v>827658.7744172439</v>
          </cell>
          <cell r="D66">
            <v>8.8247825957884149E-3</v>
          </cell>
          <cell r="E66">
            <v>4.3499999999999997E-3</v>
          </cell>
          <cell r="F66">
            <v>1.3174782595788415E-2</v>
          </cell>
          <cell r="G66">
            <v>30604.219416244163</v>
          </cell>
        </row>
        <row r="67">
          <cell r="B67">
            <v>59</v>
          </cell>
          <cell r="C67">
            <v>816754.55000080005</v>
          </cell>
          <cell r="D67">
            <v>9.4702669441259577E-3</v>
          </cell>
          <cell r="E67">
            <v>4.895E-3</v>
          </cell>
          <cell r="F67">
            <v>1.4365266944125958E-2</v>
          </cell>
          <cell r="G67">
            <v>28531.899366009766</v>
          </cell>
        </row>
        <row r="68">
          <cell r="B68">
            <v>60</v>
          </cell>
          <cell r="C68">
            <v>805021.65286220901</v>
          </cell>
          <cell r="D68">
            <v>1.0170968631479999E-2</v>
          </cell>
          <cell r="E68">
            <v>5.5160000000000001E-3</v>
          </cell>
          <cell r="F68">
            <v>1.5686968631479999E-2</v>
          </cell>
          <cell r="G68">
            <v>26567.813901931124</v>
          </cell>
        </row>
        <row r="69">
          <cell r="B69">
            <v>61</v>
          </cell>
          <cell r="C69">
            <v>792393.3034460973</v>
          </cell>
          <cell r="D69">
            <v>1.0942585568784146E-2</v>
          </cell>
          <cell r="E69">
            <v>6.2230000000000002E-3</v>
          </cell>
          <cell r="F69">
            <v>1.7165585568784145E-2</v>
          </cell>
          <cell r="G69">
            <v>24705.758562725117</v>
          </cell>
        </row>
        <row r="70">
          <cell r="B70">
            <v>62</v>
          </cell>
          <cell r="C70">
            <v>778791.40839166183</v>
          </cell>
          <cell r="D70">
            <v>1.1796979600597071E-2</v>
          </cell>
          <cell r="E70">
            <v>7.0289999999999997E-3</v>
          </cell>
          <cell r="F70">
            <v>1.8825979600597072E-2</v>
          </cell>
          <cell r="G70">
            <v>22939.697449291391</v>
          </cell>
        </row>
        <row r="71">
          <cell r="B71">
            <v>63</v>
          </cell>
          <cell r="C71">
            <v>764129.89722416014</v>
          </cell>
          <cell r="D71">
            <v>1.2747264165623265E-2</v>
          </cell>
          <cell r="E71">
            <v>7.9469999999999992E-3</v>
          </cell>
          <cell r="F71">
            <v>2.0694264165623262E-2</v>
          </cell>
          <cell r="G71">
            <v>21263.897187592975</v>
          </cell>
        </row>
        <row r="72">
          <cell r="B72">
            <v>64</v>
          </cell>
          <cell r="C72">
            <v>748316.79127415281</v>
          </cell>
          <cell r="D72">
            <v>1.3799466294021913E-2</v>
          </cell>
          <cell r="E72">
            <v>8.9929999999999993E-3</v>
          </cell>
          <cell r="F72">
            <v>2.2792466294021912E-2</v>
          </cell>
          <cell r="G72">
            <v>19672.986756733371</v>
          </cell>
        </row>
        <row r="73">
          <cell r="B73">
            <v>65</v>
          </cell>
          <cell r="C73">
            <v>731260.80603178614</v>
          </cell>
          <cell r="D73">
            <v>1.4935720981305379E-2</v>
          </cell>
          <cell r="E73">
            <v>1.0182999999999999E-2</v>
          </cell>
          <cell r="F73">
            <v>2.5118720981305378E-2</v>
          </cell>
          <cell r="G73">
            <v>18162.107575982795</v>
          </cell>
        </row>
        <row r="74">
          <cell r="B74">
            <v>66</v>
          </cell>
          <cell r="C74">
            <v>712892.46988050919</v>
          </cell>
          <cell r="D74">
            <v>1.617756802439322E-2</v>
          </cell>
          <cell r="E74">
            <v>1.1542E-2</v>
          </cell>
          <cell r="F74">
            <v>2.771956802439322E-2</v>
          </cell>
          <cell r="G74">
            <v>16727.348760840083</v>
          </cell>
        </row>
        <row r="75">
          <cell r="B75">
            <v>67</v>
          </cell>
          <cell r="C75">
            <v>693131.39856757876</v>
          </cell>
          <cell r="D75">
            <v>1.7578264799445322E-2</v>
          </cell>
          <cell r="E75">
            <v>1.3087E-2</v>
          </cell>
          <cell r="F75">
            <v>3.066526479944532E-2</v>
          </cell>
          <cell r="G75">
            <v>15364.831250823079</v>
          </cell>
        </row>
        <row r="76">
          <cell r="B76">
            <v>68</v>
          </cell>
          <cell r="C76">
            <v>671876.34068969404</v>
          </cell>
          <cell r="D76">
            <v>1.9167579684521163E-2</v>
          </cell>
          <cell r="E76">
            <v>1.4847000000000001E-2</v>
          </cell>
          <cell r="F76">
            <v>3.4014579684521165E-2</v>
          </cell>
          <cell r="G76">
            <v>14070.538150134904</v>
          </cell>
        </row>
        <row r="77">
          <cell r="B77">
            <v>69</v>
          </cell>
          <cell r="C77">
            <v>649022.74936115998</v>
          </cell>
          <cell r="D77">
            <v>2.0941049446540273E-2</v>
          </cell>
          <cell r="E77">
            <v>1.6851999999999999E-2</v>
          </cell>
          <cell r="F77">
            <v>3.7793049446540272E-2</v>
          </cell>
          <cell r="G77">
            <v>12840.75078792919</v>
          </cell>
        </row>
        <row r="78">
          <cell r="B78">
            <v>70</v>
          </cell>
          <cell r="C78">
            <v>624494.20050262415</v>
          </cell>
          <cell r="D78">
            <v>2.2855397259274501E-2</v>
          </cell>
          <cell r="E78">
            <v>1.9134999999999999E-2</v>
          </cell>
          <cell r="F78">
            <v>4.1990397259274503E-2</v>
          </cell>
          <cell r="G78">
            <v>11672.611864402721</v>
          </cell>
        </row>
        <row r="79">
          <cell r="B79">
            <v>71</v>
          </cell>
          <cell r="C79">
            <v>598271.44093740592</v>
          </cell>
          <cell r="D79">
            <v>2.4913925085149224E-2</v>
          </cell>
          <cell r="E79">
            <v>2.1734E-2</v>
          </cell>
          <cell r="F79">
            <v>4.6647925085149228E-2</v>
          </cell>
          <cell r="G79">
            <v>10564.453712955248</v>
          </cell>
        </row>
        <row r="80">
          <cell r="B80">
            <v>72</v>
          </cell>
          <cell r="C80">
            <v>570363.31957997347</v>
          </cell>
          <cell r="D80">
            <v>2.7177528173254455E-2</v>
          </cell>
          <cell r="E80">
            <v>2.4695000000000002E-2</v>
          </cell>
          <cell r="F80">
            <v>5.1872528173254454E-2</v>
          </cell>
          <cell r="G80">
            <v>9515.0154630021589</v>
          </cell>
        </row>
        <row r="81">
          <cell r="B81">
            <v>73</v>
          </cell>
          <cell r="C81">
            <v>540777.13221607031</v>
          </cell>
          <cell r="D81">
            <v>2.9674582399051398E-2</v>
          </cell>
          <cell r="E81">
            <v>2.8066000000000001E-2</v>
          </cell>
          <cell r="F81">
            <v>5.7740582399051402E-2</v>
          </cell>
          <cell r="G81">
            <v>8522.860231770077</v>
          </cell>
        </row>
        <row r="82">
          <cell r="B82">
            <v>74</v>
          </cell>
          <cell r="C82">
            <v>509552.34565382556</v>
          </cell>
          <cell r="D82">
            <v>3.2408834615486604E-2</v>
          </cell>
          <cell r="E82">
            <v>3.1904000000000002E-2</v>
          </cell>
          <cell r="F82">
            <v>6.4312834615486605E-2</v>
          </cell>
          <cell r="G82">
            <v>7586.9110234123355</v>
          </cell>
        </row>
        <row r="83">
          <cell r="B83">
            <v>75</v>
          </cell>
          <cell r="C83">
            <v>476781.5899198578</v>
          </cell>
          <cell r="D83">
            <v>3.5344703190341505E-2</v>
          </cell>
          <cell r="E83">
            <v>3.6275000000000002E-2</v>
          </cell>
          <cell r="F83">
            <v>7.1619703190341499E-2</v>
          </cell>
          <cell r="G83">
            <v>6706.6370047437003</v>
          </cell>
        </row>
        <row r="84">
          <cell r="B84">
            <v>76</v>
          </cell>
          <cell r="C84">
            <v>442634.63396317849</v>
          </cell>
          <cell r="D84">
            <v>3.8499939585060261E-2</v>
          </cell>
          <cell r="E84">
            <v>4.1251999999999997E-2</v>
          </cell>
          <cell r="F84">
            <v>7.9751939585060258E-2</v>
          </cell>
          <cell r="G84">
            <v>5882.2009003860139</v>
          </cell>
        </row>
        <row r="85">
          <cell r="B85">
            <v>77</v>
          </cell>
          <cell r="C85">
            <v>407333.66337709181</v>
          </cell>
          <cell r="D85">
            <v>4.1953374284891466E-2</v>
          </cell>
          <cell r="E85">
            <v>4.6919000000000002E-2</v>
          </cell>
          <cell r="F85">
            <v>8.8872374284891476E-2</v>
          </cell>
          <cell r="G85">
            <v>5113.9196689194541</v>
          </cell>
        </row>
        <row r="86">
          <cell r="B86">
            <v>78</v>
          </cell>
          <cell r="C86">
            <v>371132.95358660689</v>
          </cell>
          <cell r="D86">
            <v>4.5753079747478782E-2</v>
          </cell>
          <cell r="E86">
            <v>5.5370999999999997E-2</v>
          </cell>
          <cell r="F86">
            <v>0.10112407974747878</v>
          </cell>
          <cell r="G86">
            <v>4401.921101596954</v>
          </cell>
        </row>
        <row r="87">
          <cell r="B87">
            <v>79</v>
          </cell>
          <cell r="C87">
            <v>333602.47519119747</v>
          </cell>
          <cell r="D87">
            <v>4.9912084048618299E-2</v>
          </cell>
          <cell r="E87">
            <v>6.0718000000000001E-2</v>
          </cell>
          <cell r="F87">
            <v>0.11063008404861829</v>
          </cell>
          <cell r="G87">
            <v>3738.1019188256532</v>
          </cell>
        </row>
        <row r="88">
          <cell r="B88">
            <v>80</v>
          </cell>
          <cell r="C88">
            <v>296696.00532196817</v>
          </cell>
          <cell r="D88">
            <v>5.3987527534826517E-2</v>
          </cell>
          <cell r="E88">
            <v>6.9084000000000007E-2</v>
          </cell>
          <cell r="F88">
            <v>0.12307152753482653</v>
          </cell>
          <cell r="G88">
            <v>3140.817561987406</v>
          </cell>
        </row>
        <row r="89">
          <cell r="B89">
            <v>81</v>
          </cell>
          <cell r="C89">
            <v>260181.17473351254</v>
          </cell>
          <cell r="D89">
            <v>5.825770861994483E-2</v>
          </cell>
          <cell r="E89">
            <v>7.8607999999999997E-2</v>
          </cell>
          <cell r="F89">
            <v>0.13686570861994482</v>
          </cell>
          <cell r="G89">
            <v>2602.0522880731287</v>
          </cell>
        </row>
        <row r="90">
          <cell r="B90">
            <v>82</v>
          </cell>
          <cell r="C90">
            <v>224571.29388404064</v>
          </cell>
          <cell r="D90">
            <v>6.275005031496815E-2</v>
          </cell>
          <cell r="E90">
            <v>8.9453000000000005E-2</v>
          </cell>
          <cell r="F90">
            <v>0.15220305031496817</v>
          </cell>
          <cell r="G90">
            <v>2121.7955198864911</v>
          </cell>
        </row>
        <row r="91">
          <cell r="B91">
            <v>83</v>
          </cell>
          <cell r="C91">
            <v>190390.85794171051</v>
          </cell>
          <cell r="D91">
            <v>6.7496139780355582E-2</v>
          </cell>
          <cell r="E91">
            <v>0.1018</v>
          </cell>
          <cell r="F91">
            <v>0.16929613978035557</v>
          </cell>
          <cell r="G91">
            <v>1699.4348319462763</v>
          </cell>
        </row>
        <row r="92">
          <cell r="B92">
            <v>84</v>
          </cell>
          <cell r="C92">
            <v>158158.42064270886</v>
          </cell>
          <cell r="D92">
            <v>7.2532635776661553E-2</v>
          </cell>
          <cell r="E92">
            <v>0.115899</v>
          </cell>
          <cell r="F92">
            <v>0.18843163577666155</v>
          </cell>
          <cell r="G92">
            <v>1333.7053142083084</v>
          </cell>
        </row>
        <row r="93">
          <cell r="B93">
            <v>85</v>
          </cell>
          <cell r="C93">
            <v>128356.37072914992</v>
          </cell>
          <cell r="D93">
            <v>7.7902410974986167E-2</v>
          </cell>
          <cell r="E93">
            <v>0.13186500000000001</v>
          </cell>
          <cell r="F93">
            <v>0.20976741097498619</v>
          </cell>
          <cell r="G93">
            <v>1022.5725462522537</v>
          </cell>
        </row>
        <row r="94">
          <cell r="B94">
            <v>86</v>
          </cell>
          <cell r="C94">
            <v>101431.38715915063</v>
          </cell>
          <cell r="D94">
            <v>8.3656003750019553E-2</v>
          </cell>
          <cell r="E94">
            <v>0.19009000000000001</v>
          </cell>
          <cell r="F94">
            <v>0.27374600375001956</v>
          </cell>
          <cell r="G94">
            <v>763.41062890015985</v>
          </cell>
        </row>
        <row r="95">
          <cell r="B95">
            <v>87</v>
          </cell>
          <cell r="C95">
            <v>73664.95026951209</v>
          </cell>
          <cell r="D95">
            <v>8.9853481939623253E-2</v>
          </cell>
          <cell r="E95">
            <v>0.17083999999999999</v>
          </cell>
          <cell r="F95">
            <v>0.26069348193962327</v>
          </cell>
          <cell r="G95">
            <v>523.78839869480566</v>
          </cell>
        </row>
        <row r="96">
          <cell r="B96">
            <v>88</v>
          </cell>
          <cell r="C96">
            <v>54460.977886843793</v>
          </cell>
          <cell r="D96">
            <v>9.6566861056250702E-2</v>
          </cell>
          <cell r="E96">
            <v>0.194465</v>
          </cell>
          <cell r="F96">
            <v>0.29103186105625067</v>
          </cell>
          <cell r="G96">
            <v>365.83861808169786</v>
          </cell>
        </row>
        <row r="97">
          <cell r="B97">
            <v>89</v>
          </cell>
          <cell r="C97">
            <v>38611.098137492329</v>
          </cell>
          <cell r="D97">
            <v>0.10388327765103952</v>
          </cell>
          <cell r="E97">
            <v>0.221363</v>
          </cell>
          <cell r="F97">
            <v>0.32524627765103953</v>
          </cell>
          <cell r="G97">
            <v>245.0334664290358</v>
          </cell>
        </row>
        <row r="98">
          <cell r="B98">
            <v>90</v>
          </cell>
          <cell r="C98">
            <v>26052.982192253963</v>
          </cell>
          <cell r="D98">
            <v>0.11190920448632213</v>
          </cell>
          <cell r="E98">
            <v>0.25198799999999999</v>
          </cell>
          <cell r="F98">
            <v>0.36389720448632212</v>
          </cell>
          <cell r="G98">
            <v>156.19956879835706</v>
          </cell>
        </row>
        <row r="99">
          <cell r="B99">
            <v>91</v>
          </cell>
          <cell r="C99">
            <v>16572.374803960814</v>
          </cell>
          <cell r="D99">
            <v>0.12077612304158732</v>
          </cell>
          <cell r="E99">
            <v>0</v>
          </cell>
          <cell r="F99">
            <v>0.12077612304158732</v>
          </cell>
          <cell r="G99">
            <v>93.867720709179011</v>
          </cell>
        </row>
        <row r="100">
          <cell r="B100">
            <v>92</v>
          </cell>
          <cell r="C100">
            <v>14570.827625546341</v>
          </cell>
          <cell r="D100">
            <v>0.13064826523092082</v>
          </cell>
          <cell r="E100">
            <v>0</v>
          </cell>
          <cell r="F100">
            <v>0.13064826523092082</v>
          </cell>
          <cell r="G100">
            <v>77.969524159824147</v>
          </cell>
        </row>
        <row r="101">
          <cell r="B101">
            <v>93</v>
          </cell>
          <cell r="C101">
            <v>12667.174273289933</v>
          </cell>
          <cell r="D101">
            <v>0.14173334047276218</v>
          </cell>
          <cell r="E101">
            <v>0</v>
          </cell>
          <cell r="F101">
            <v>0.14173334047276218</v>
          </cell>
          <cell r="G101">
            <v>64.036788934778215</v>
          </cell>
        </row>
        <row r="102">
          <cell r="B102">
            <v>94</v>
          </cell>
          <cell r="C102">
            <v>10871.813349185917</v>
          </cell>
          <cell r="D102">
            <v>0.15429764397365697</v>
          </cell>
          <cell r="E102">
            <v>0</v>
          </cell>
          <cell r="F102">
            <v>0.15429764397365697</v>
          </cell>
          <cell r="G102">
            <v>51.923137388665921</v>
          </cell>
        </row>
        <row r="103">
          <cell r="B103">
            <v>95</v>
          </cell>
          <cell r="C103">
            <v>9194.3181636851768</v>
          </cell>
          <cell r="D103">
            <v>0.16868771164304394</v>
          </cell>
          <cell r="E103">
            <v>0</v>
          </cell>
          <cell r="F103">
            <v>0.16868771164304394</v>
          </cell>
          <cell r="G103">
            <v>41.484666624349813</v>
          </cell>
        </row>
        <row r="104">
          <cell r="B104">
            <v>96</v>
          </cell>
          <cell r="C104">
            <v>7643.3496725350506</v>
          </cell>
          <cell r="D104">
            <v>0.1853619417705093</v>
          </cell>
          <cell r="E104">
            <v>0</v>
          </cell>
          <cell r="F104">
            <v>0.1853619417705093</v>
          </cell>
          <cell r="G104">
            <v>32.580739861326109</v>
          </cell>
        </row>
        <row r="105">
          <cell r="B105">
            <v>97</v>
          </cell>
          <cell r="C105">
            <v>6226.5635356029679</v>
          </cell>
          <cell r="D105">
            <v>0.20493767639175114</v>
          </cell>
          <cell r="E105">
            <v>0</v>
          </cell>
          <cell r="F105">
            <v>0.20493767639175114</v>
          </cell>
          <cell r="G105">
            <v>25.074643983288496</v>
          </cell>
        </row>
        <row r="106">
          <cell r="B106">
            <v>98</v>
          </cell>
          <cell r="C106">
            <v>4950.5060727108885</v>
          </cell>
          <cell r="D106">
            <v>0.22826267909442</v>
          </cell>
          <cell r="E106">
            <v>0</v>
          </cell>
          <cell r="F106">
            <v>0.22826267909442</v>
          </cell>
          <cell r="G106">
            <v>18.834109314126543</v>
          </cell>
        </row>
        <row r="107">
          <cell r="B107">
            <v>99</v>
          </cell>
          <cell r="C107">
            <v>3820.4902936807057</v>
          </cell>
          <cell r="D107">
            <v>0.25652560012655945</v>
          </cell>
          <cell r="E107">
            <v>0</v>
          </cell>
          <cell r="F107">
            <v>0.25652560012655945</v>
          </cell>
          <cell r="G107">
            <v>13.731681685145817</v>
          </cell>
        </row>
        <row r="108">
          <cell r="B108">
            <v>100</v>
          </cell>
          <cell r="C108">
            <v>2840.4367283165675</v>
          </cell>
          <cell r="D108">
            <v>0.29142878277593026</v>
          </cell>
          <cell r="E108">
            <v>0</v>
          </cell>
          <cell r="F108">
            <v>0.29142878277593026</v>
          </cell>
          <cell r="G108">
            <v>9.6449256496144571</v>
          </cell>
        </row>
        <row r="109">
          <cell r="B109">
            <v>101</v>
          </cell>
          <cell r="C109">
            <v>2012.6517100312244</v>
          </cell>
          <cell r="D109">
            <v>0.3354577122624493</v>
          </cell>
          <cell r="E109">
            <v>0</v>
          </cell>
          <cell r="F109">
            <v>0.3354577122624493</v>
          </cell>
          <cell r="G109">
            <v>6.4564163510467338</v>
          </cell>
        </row>
        <row r="110">
          <cell r="B110">
            <v>102</v>
          </cell>
          <cell r="C110">
            <v>1337.4921718030432</v>
          </cell>
          <cell r="D110">
            <v>0.39228201150847741</v>
          </cell>
          <cell r="E110">
            <v>0</v>
          </cell>
          <cell r="F110">
            <v>0.39228201150847741</v>
          </cell>
          <cell r="G110">
            <v>4.0534357038363016</v>
          </cell>
        </row>
        <row r="111">
          <cell r="B111">
            <v>103</v>
          </cell>
          <cell r="C111">
            <v>812.81805227130337</v>
          </cell>
          <cell r="D111">
            <v>0.46724348945425209</v>
          </cell>
          <cell r="E111">
            <v>0</v>
          </cell>
          <cell r="F111">
            <v>0.46724348945425209</v>
          </cell>
          <cell r="G111">
            <v>2.3272043386066286</v>
          </cell>
        </row>
        <row r="112">
          <cell r="B112">
            <v>104</v>
          </cell>
          <cell r="C112">
            <v>433.03410923665092</v>
          </cell>
          <cell r="D112">
            <v>0.56740273649793316</v>
          </cell>
          <cell r="E112">
            <v>0</v>
          </cell>
          <cell r="F112">
            <v>0.56740273649793316</v>
          </cell>
          <cell r="G112">
            <v>1.171311537801599</v>
          </cell>
        </row>
        <row r="113">
          <cell r="B113">
            <v>105</v>
          </cell>
          <cell r="C113">
            <v>187.32937065883027</v>
          </cell>
          <cell r="D113">
            <v>0.69845208103881662</v>
          </cell>
          <cell r="E113">
            <v>0</v>
          </cell>
          <cell r="F113">
            <v>0.69845208103881662</v>
          </cell>
          <cell r="G113">
            <v>0.47870209349208276</v>
          </cell>
        </row>
        <row r="114">
          <cell r="B114">
            <v>106</v>
          </cell>
          <cell r="C114">
            <v>56.488781882478435</v>
          </cell>
          <cell r="D114">
            <v>0.84957229838569093</v>
          </cell>
          <cell r="E114">
            <v>0</v>
          </cell>
          <cell r="F114">
            <v>0.84957229838569093</v>
          </cell>
          <cell r="G114">
            <v>0.13637375540377833</v>
          </cell>
        </row>
        <row r="115">
          <cell r="B115">
            <v>107</v>
          </cell>
          <cell r="C115">
            <v>8.4974776255732536</v>
          </cell>
          <cell r="D115">
            <v>0.9652711357331103</v>
          </cell>
          <cell r="E115">
            <v>0</v>
          </cell>
          <cell r="F115">
            <v>0.9652711357331103</v>
          </cell>
          <cell r="G115">
            <v>1.9380624077375848E-2</v>
          </cell>
        </row>
        <row r="116">
          <cell r="B116">
            <v>108</v>
          </cell>
          <cell r="C116">
            <v>0.29510774706946574</v>
          </cell>
          <cell r="D116">
            <v>0.99849962439345019</v>
          </cell>
          <cell r="E116">
            <v>0</v>
          </cell>
          <cell r="F116">
            <v>0.99849962439345019</v>
          </cell>
          <cell r="G116">
            <v>6.3586874160680249E-4</v>
          </cell>
        </row>
        <row r="117">
          <cell r="B117">
            <v>109</v>
          </cell>
          <cell r="C117">
            <v>4.4277246500689716E-4</v>
          </cell>
          <cell r="D117">
            <v>0.99999765091090875</v>
          </cell>
          <cell r="E117">
            <v>0</v>
          </cell>
          <cell r="F117">
            <v>0.99999765091090875</v>
          </cell>
          <cell r="G117">
            <v>9.0131502019307503E-7</v>
          </cell>
        </row>
        <row r="118">
          <cell r="B118">
            <v>110</v>
          </cell>
          <cell r="C118">
            <v>1.0401119674522377E-9</v>
          </cell>
          <cell r="D118">
            <v>0.9999999999944732</v>
          </cell>
          <cell r="E118">
            <v>0</v>
          </cell>
          <cell r="F118">
            <v>0.9999999999944732</v>
          </cell>
          <cell r="G118">
            <v>2.0002543993505948E-12</v>
          </cell>
        </row>
        <row r="119">
          <cell r="B119">
            <v>111</v>
          </cell>
          <cell r="C119">
            <v>5.7484921102956941E-21</v>
          </cell>
          <cell r="D119">
            <v>0.9999999999944732</v>
          </cell>
          <cell r="E119">
            <v>0</v>
          </cell>
          <cell r="F119">
            <v>0.9999999999944732</v>
          </cell>
          <cell r="G119">
            <v>1.0444032586130397E-23</v>
          </cell>
        </row>
        <row r="120">
          <cell r="B120">
            <v>112</v>
          </cell>
          <cell r="C120">
            <v>3.1770773316911468E-32</v>
          </cell>
          <cell r="D120">
            <v>0</v>
          </cell>
          <cell r="E120">
            <v>0</v>
          </cell>
          <cell r="F120">
            <v>0</v>
          </cell>
          <cell r="G120">
            <v>5.4531971880960203E-35</v>
          </cell>
        </row>
        <row r="121">
          <cell r="B121">
            <v>113</v>
          </cell>
          <cell r="C121">
            <v>3.1770773316911468E-32</v>
          </cell>
          <cell r="D121">
            <v>0</v>
          </cell>
          <cell r="E121">
            <v>0</v>
          </cell>
          <cell r="F121">
            <v>0</v>
          </cell>
          <cell r="G121">
            <v>5.1518159547435244E-35</v>
          </cell>
        </row>
        <row r="122">
          <cell r="B122">
            <v>114</v>
          </cell>
          <cell r="C122">
            <v>3.1770773316911468E-32</v>
          </cell>
          <cell r="D122">
            <v>0</v>
          </cell>
          <cell r="E122">
            <v>0</v>
          </cell>
          <cell r="F122">
            <v>0</v>
          </cell>
          <cell r="G122">
            <v>4.8670911239901022E-35</v>
          </cell>
        </row>
        <row r="123">
          <cell r="B123">
            <v>115</v>
          </cell>
          <cell r="C123">
            <v>3.1770773316911468E-32</v>
          </cell>
          <cell r="D123">
            <v>0</v>
          </cell>
          <cell r="E123">
            <v>0</v>
          </cell>
          <cell r="F123">
            <v>0</v>
          </cell>
          <cell r="G123">
            <v>4.5981021483137487E-35</v>
          </cell>
        </row>
        <row r="124">
          <cell r="B124">
            <v>116</v>
          </cell>
          <cell r="C124">
            <v>3.1770773316911468E-32</v>
          </cell>
          <cell r="D124">
            <v>0</v>
          </cell>
          <cell r="E124">
            <v>0</v>
          </cell>
          <cell r="F124">
            <v>0</v>
          </cell>
          <cell r="G124">
            <v>4.3439793559884265E-35</v>
          </cell>
        </row>
        <row r="125">
          <cell r="B125">
            <v>117</v>
          </cell>
          <cell r="C125">
            <v>3.1770773316911468E-32</v>
          </cell>
          <cell r="D125">
            <v>0</v>
          </cell>
          <cell r="E125">
            <v>0</v>
          </cell>
          <cell r="F125">
            <v>0</v>
          </cell>
          <cell r="G125">
            <v>4.1039011393371995E-35</v>
          </cell>
        </row>
        <row r="126">
          <cell r="B126">
            <v>118</v>
          </cell>
          <cell r="C126">
            <v>3.1770773316911468E-32</v>
          </cell>
          <cell r="D126">
            <v>0</v>
          </cell>
          <cell r="E126">
            <v>0</v>
          </cell>
          <cell r="F126">
            <v>0</v>
          </cell>
          <cell r="G126">
            <v>3.8770912983818614E-35</v>
          </cell>
        </row>
        <row r="127">
          <cell r="B127">
            <v>119</v>
          </cell>
          <cell r="C127">
            <v>3.1770773316911468E-32</v>
          </cell>
          <cell r="D127">
            <v>0</v>
          </cell>
          <cell r="E127">
            <v>0</v>
          </cell>
          <cell r="F127">
            <v>0</v>
          </cell>
          <cell r="G127">
            <v>3.6628165313007671E-35</v>
          </cell>
        </row>
        <row r="128">
          <cell r="B128">
            <v>120</v>
          </cell>
          <cell r="C128">
            <v>3.1770773316911468E-32</v>
          </cell>
          <cell r="D128">
            <v>0</v>
          </cell>
          <cell r="E128">
            <v>0</v>
          </cell>
          <cell r="F128">
            <v>0</v>
          </cell>
          <cell r="G128">
            <v>3.4603840635812628E-35</v>
          </cell>
        </row>
        <row r="129">
          <cell r="B129">
            <v>121</v>
          </cell>
          <cell r="C129">
            <v>3.1770773316911468E-32</v>
          </cell>
          <cell r="D129">
            <v>0</v>
          </cell>
          <cell r="E129">
            <v>0</v>
          </cell>
          <cell r="F129">
            <v>0</v>
          </cell>
          <cell r="G129">
            <v>3.2691394082014764E-35</v>
          </cell>
        </row>
        <row r="130">
          <cell r="B130">
            <v>122</v>
          </cell>
          <cell r="C130">
            <v>3.1770773316911468E-32</v>
          </cell>
          <cell r="D130">
            <v>0</v>
          </cell>
          <cell r="E130">
            <v>0</v>
          </cell>
          <cell r="F130">
            <v>0</v>
          </cell>
          <cell r="G130">
            <v>3.0884642495998836E-35</v>
          </cell>
        </row>
        <row r="131">
          <cell r="B131">
            <v>123</v>
          </cell>
          <cell r="C131">
            <v>3.1770773316911468E-32</v>
          </cell>
          <cell r="D131">
            <v>0</v>
          </cell>
          <cell r="E131">
            <v>0</v>
          </cell>
          <cell r="F131">
            <v>0</v>
          </cell>
          <cell r="G131">
            <v>2.9177744445912925E-35</v>
          </cell>
        </row>
        <row r="132">
          <cell r="B132">
            <v>124</v>
          </cell>
          <cell r="C132">
            <v>3.1770773316911468E-32</v>
          </cell>
          <cell r="D132">
            <v>0</v>
          </cell>
          <cell r="E132">
            <v>0</v>
          </cell>
          <cell r="F132">
            <v>0</v>
          </cell>
          <cell r="G132">
            <v>2.7565181337659827E-35</v>
          </cell>
        </row>
      </sheetData>
      <sheetData sheetId="6">
        <row r="14">
          <cell r="A14">
            <v>0</v>
          </cell>
          <cell r="B14">
            <v>1000000</v>
          </cell>
          <cell r="C14">
            <v>1000000</v>
          </cell>
          <cell r="AH14">
            <v>0</v>
          </cell>
          <cell r="AI14">
            <v>1000000</v>
          </cell>
          <cell r="AJ14">
            <v>1.1937616950365045E-2</v>
          </cell>
        </row>
        <row r="15">
          <cell r="A15">
            <v>1</v>
          </cell>
          <cell r="B15">
            <v>988062</v>
          </cell>
          <cell r="C15">
            <v>988062</v>
          </cell>
          <cell r="AH15">
            <v>1</v>
          </cell>
          <cell r="AI15">
            <v>988062.38304963498</v>
          </cell>
          <cell r="AJ15">
            <v>7.9617404131783129E-4</v>
          </cell>
        </row>
        <row r="16">
          <cell r="A16">
            <v>2</v>
          </cell>
          <cell r="B16">
            <v>987275</v>
          </cell>
          <cell r="C16">
            <v>987275</v>
          </cell>
          <cell r="AH16">
            <v>2</v>
          </cell>
          <cell r="AI16">
            <v>987275.71342904819</v>
          </cell>
          <cell r="AJ16">
            <v>5.1808674327803045E-4</v>
          </cell>
        </row>
        <row r="17">
          <cell r="A17">
            <v>3</v>
          </cell>
          <cell r="B17">
            <v>986764</v>
          </cell>
          <cell r="C17">
            <v>986764</v>
          </cell>
          <cell r="AH17">
            <v>3</v>
          </cell>
          <cell r="AI17">
            <v>986764.21896996023</v>
          </cell>
          <cell r="AJ17">
            <v>3.9708560106703624E-4</v>
          </cell>
        </row>
        <row r="18">
          <cell r="A18">
            <v>4</v>
          </cell>
          <cell r="B18">
            <v>986372</v>
          </cell>
          <cell r="C18">
            <v>986372</v>
          </cell>
          <cell r="AH18">
            <v>4</v>
          </cell>
          <cell r="AI18">
            <v>986372.3891069591</v>
          </cell>
          <cell r="AJ18">
            <v>3.2761411439311699E-4</v>
          </cell>
        </row>
        <row r="19">
          <cell r="A19">
            <v>5</v>
          </cell>
          <cell r="B19">
            <v>986049</v>
          </cell>
          <cell r="C19">
            <v>986049</v>
          </cell>
          <cell r="AH19">
            <v>5</v>
          </cell>
          <cell r="AI19">
            <v>986049.23959024006</v>
          </cell>
          <cell r="AJ19">
            <v>2.826641373771483E-4</v>
          </cell>
        </row>
        <row r="20">
          <cell r="A20">
            <v>6</v>
          </cell>
          <cell r="B20">
            <v>985770</v>
          </cell>
          <cell r="C20">
            <v>985770</v>
          </cell>
          <cell r="AH20">
            <v>6</v>
          </cell>
          <cell r="AI20">
            <v>985770.51883252</v>
          </cell>
          <cell r="AJ20">
            <v>2.5209494300954861E-4</v>
          </cell>
        </row>
        <row r="21">
          <cell r="A21">
            <v>7</v>
          </cell>
          <cell r="B21">
            <v>985521</v>
          </cell>
          <cell r="C21">
            <v>985521</v>
          </cell>
          <cell r="AH21">
            <v>7</v>
          </cell>
          <cell r="AI21">
            <v>985522.01106975437</v>
          </cell>
          <cell r="AJ21">
            <v>2.3149442916345789E-4</v>
          </cell>
        </row>
        <row r="22">
          <cell r="A22">
            <v>8</v>
          </cell>
          <cell r="B22">
            <v>985293</v>
          </cell>
          <cell r="C22">
            <v>985293</v>
          </cell>
          <cell r="AH22">
            <v>8</v>
          </cell>
          <cell r="AI22">
            <v>985293.86821437371</v>
          </cell>
          <cell r="AJ22">
            <v>2.1905635423092367E-4</v>
          </cell>
        </row>
        <row r="23">
          <cell r="A23">
            <v>9</v>
          </cell>
          <cell r="B23">
            <v>985077</v>
          </cell>
          <cell r="C23">
            <v>985077</v>
          </cell>
          <cell r="AH23">
            <v>9</v>
          </cell>
          <cell r="AI23">
            <v>985078.0333317566</v>
          </cell>
          <cell r="AJ23">
            <v>2.145472521269602E-4</v>
          </cell>
        </row>
        <row r="24">
          <cell r="A24">
            <v>10</v>
          </cell>
          <cell r="B24">
            <v>984866</v>
          </cell>
          <cell r="C24">
            <v>984866</v>
          </cell>
          <cell r="AH24">
            <v>10</v>
          </cell>
          <cell r="AI24">
            <v>984866.68754657463</v>
          </cell>
          <cell r="AJ24">
            <v>2.1902865341227041E-4</v>
          </cell>
        </row>
        <row r="25">
          <cell r="A25">
            <v>11</v>
          </cell>
          <cell r="B25">
            <v>984650</v>
          </cell>
          <cell r="C25">
            <v>984650</v>
          </cell>
          <cell r="AH25">
            <v>11</v>
          </cell>
          <cell r="AI25">
            <v>984650.97352221073</v>
          </cell>
          <cell r="AJ25">
            <v>2.3496594081388948E-4</v>
          </cell>
        </row>
        <row r="26">
          <cell r="A26">
            <v>12</v>
          </cell>
          <cell r="B26">
            <v>984419</v>
          </cell>
          <cell r="C26">
            <v>984419</v>
          </cell>
          <cell r="AH26">
            <v>12</v>
          </cell>
          <cell r="AI26">
            <v>984419.61407984386</v>
          </cell>
          <cell r="AJ26">
            <v>2.6663801676036743E-4</v>
          </cell>
        </row>
        <row r="27">
          <cell r="A27">
            <v>13</v>
          </cell>
          <cell r="B27">
            <v>984157</v>
          </cell>
          <cell r="C27">
            <v>984157</v>
          </cell>
          <cell r="AH27">
            <v>13</v>
          </cell>
          <cell r="AI27">
            <v>984157.1303862856</v>
          </cell>
          <cell r="AJ27">
            <v>3.2088032156523842E-4</v>
          </cell>
        </row>
        <row r="28">
          <cell r="A28">
            <v>14</v>
          </cell>
          <cell r="B28">
            <v>983841</v>
          </cell>
          <cell r="C28">
            <v>983841</v>
          </cell>
          <cell r="AH28">
            <v>14</v>
          </cell>
          <cell r="AI28">
            <v>983841.3337298166</v>
          </cell>
          <cell r="AJ28">
            <v>4.0827424085856153E-4</v>
          </cell>
        </row>
        <row r="29">
          <cell r="A29">
            <v>15</v>
          </cell>
          <cell r="B29">
            <v>983439</v>
          </cell>
          <cell r="C29">
            <v>983439</v>
          </cell>
          <cell r="AH29">
            <v>15</v>
          </cell>
          <cell r="AI29">
            <v>983439.65665616281</v>
          </cell>
          <cell r="AJ29">
            <v>6.8319077693869065E-4</v>
          </cell>
        </row>
        <row r="30">
          <cell r="A30">
            <v>16</v>
          </cell>
          <cell r="B30">
            <v>982767</v>
          </cell>
          <cell r="C30">
            <v>982767</v>
          </cell>
          <cell r="AH30">
            <v>16</v>
          </cell>
          <cell r="AI30">
            <v>982767.77975305961</v>
          </cell>
          <cell r="AJ30">
            <v>8.4958003721238818E-4</v>
          </cell>
        </row>
        <row r="31">
          <cell r="A31">
            <v>17</v>
          </cell>
          <cell r="B31">
            <v>981932</v>
          </cell>
          <cell r="C31">
            <v>981932</v>
          </cell>
          <cell r="AH31">
            <v>17</v>
          </cell>
          <cell r="AI31">
            <v>981932.83986616589</v>
          </cell>
          <cell r="AJ31">
            <v>9.975524455001297E-4</v>
          </cell>
        </row>
        <row r="32">
          <cell r="A32">
            <v>18</v>
          </cell>
          <cell r="B32">
            <v>980952</v>
          </cell>
          <cell r="C32">
            <v>980952</v>
          </cell>
          <cell r="AH32">
            <v>18</v>
          </cell>
          <cell r="AI32">
            <v>980953.31036044052</v>
          </cell>
          <cell r="AJ32">
            <v>1.1137944225190798E-3</v>
          </cell>
        </row>
        <row r="33">
          <cell r="A33">
            <v>19</v>
          </cell>
          <cell r="B33">
            <v>979859</v>
          </cell>
          <cell r="C33">
            <v>979859</v>
          </cell>
          <cell r="AH33">
            <v>19</v>
          </cell>
          <cell r="AI33">
            <v>979860.73003460933</v>
          </cell>
          <cell r="AJ33">
            <v>1.2034539500155217E-3</v>
          </cell>
        </row>
        <row r="34">
          <cell r="A34">
            <v>20</v>
          </cell>
          <cell r="B34">
            <v>978680</v>
          </cell>
          <cell r="C34">
            <v>978680</v>
          </cell>
          <cell r="AH34">
            <v>20</v>
          </cell>
          <cell r="AI34">
            <v>978681.51276858407</v>
          </cell>
          <cell r="AJ34">
            <v>1.2922738161975692E-3</v>
          </cell>
        </row>
        <row r="35">
          <cell r="A35">
            <v>21</v>
          </cell>
          <cell r="B35">
            <v>977415</v>
          </cell>
          <cell r="C35">
            <v>977415</v>
          </cell>
          <cell r="AH35">
            <v>21</v>
          </cell>
          <cell r="AI35">
            <v>977416.78827523661</v>
          </cell>
          <cell r="AJ35">
            <v>1.3802274781091488E-3</v>
          </cell>
        </row>
        <row r="36">
          <cell r="A36">
            <v>22</v>
          </cell>
          <cell r="B36">
            <v>976066</v>
          </cell>
          <cell r="C36">
            <v>976066</v>
          </cell>
          <cell r="AH36">
            <v>22</v>
          </cell>
          <cell r="AI36">
            <v>976067.73076649394</v>
          </cell>
          <cell r="AJ36">
            <v>1.4403469085139901E-3</v>
          </cell>
        </row>
        <row r="37">
          <cell r="A37">
            <v>23</v>
          </cell>
          <cell r="B37">
            <v>974660</v>
          </cell>
          <cell r="C37">
            <v>974660</v>
          </cell>
          <cell r="AH37">
            <v>23</v>
          </cell>
          <cell r="AI37">
            <v>974661.85462798411</v>
          </cell>
          <cell r="AJ37">
            <v>1.4659009630610465E-3</v>
          </cell>
        </row>
        <row r="38">
          <cell r="A38">
            <v>24</v>
          </cell>
          <cell r="B38">
            <v>973231</v>
          </cell>
          <cell r="C38">
            <v>973231</v>
          </cell>
          <cell r="AH38">
            <v>24</v>
          </cell>
          <cell r="AI38">
            <v>973233.09687662602</v>
          </cell>
          <cell r="AJ38">
            <v>1.4663010852088525E-3</v>
          </cell>
        </row>
        <row r="39">
          <cell r="A39">
            <v>25</v>
          </cell>
          <cell r="B39">
            <v>971804</v>
          </cell>
          <cell r="C39">
            <v>971804</v>
          </cell>
          <cell r="AH39">
            <v>25</v>
          </cell>
          <cell r="AI39">
            <v>971806.04413051461</v>
          </cell>
          <cell r="AJ39">
            <v>1.4550809635723281E-3</v>
          </cell>
        </row>
        <row r="40">
          <cell r="A40">
            <v>26</v>
          </cell>
          <cell r="B40">
            <v>970390</v>
          </cell>
          <cell r="C40">
            <v>970390</v>
          </cell>
          <cell r="AH40">
            <v>26</v>
          </cell>
          <cell r="AI40">
            <v>970391.98765541578</v>
          </cell>
          <cell r="AJ40">
            <v>1.4480378693741793E-3</v>
          </cell>
        </row>
        <row r="41">
          <cell r="A41">
            <v>27</v>
          </cell>
          <cell r="B41">
            <v>968985</v>
          </cell>
          <cell r="C41">
            <v>968985</v>
          </cell>
          <cell r="AH41">
            <v>27</v>
          </cell>
          <cell r="AI41">
            <v>968986.82330915343</v>
          </cell>
          <cell r="AJ41">
            <v>1.4520395741194512E-3</v>
          </cell>
        </row>
        <row r="42">
          <cell r="A42">
            <v>28</v>
          </cell>
          <cell r="B42">
            <v>967578</v>
          </cell>
          <cell r="C42">
            <v>967578</v>
          </cell>
          <cell r="AH42">
            <v>28</v>
          </cell>
          <cell r="AI42">
            <v>967579.81609490828</v>
          </cell>
          <cell r="AJ42">
            <v>1.4752733688979723E-3</v>
          </cell>
        </row>
        <row r="43">
          <cell r="A43">
            <v>29</v>
          </cell>
          <cell r="B43">
            <v>966151</v>
          </cell>
          <cell r="C43">
            <v>966151</v>
          </cell>
          <cell r="AH43">
            <v>29</v>
          </cell>
          <cell r="AI43">
            <v>966152.37135994027</v>
          </cell>
          <cell r="AJ43">
            <v>1.51420015678122E-3</v>
          </cell>
        </row>
        <row r="44">
          <cell r="A44">
            <v>30</v>
          </cell>
          <cell r="B44">
            <v>964688</v>
          </cell>
          <cell r="C44">
            <v>964688</v>
          </cell>
          <cell r="AH44">
            <v>30</v>
          </cell>
          <cell r="AI44">
            <v>964689.42328775255</v>
          </cell>
          <cell r="AJ44">
            <v>1.5590796594259894E-3</v>
          </cell>
        </row>
        <row r="45">
          <cell r="A45">
            <v>31</v>
          </cell>
          <cell r="B45">
            <v>963184</v>
          </cell>
          <cell r="C45">
            <v>963184</v>
          </cell>
          <cell r="AH45">
            <v>31</v>
          </cell>
          <cell r="AI45">
            <v>963185.39563024114</v>
          </cell>
          <cell r="AJ45">
            <v>1.604271378092899E-3</v>
          </cell>
        </row>
        <row r="46">
          <cell r="A46">
            <v>32</v>
          </cell>
          <cell r="B46">
            <v>961639</v>
          </cell>
          <cell r="C46">
            <v>961639</v>
          </cell>
          <cell r="AH46">
            <v>32</v>
          </cell>
          <cell r="AI46">
            <v>961640.18486823444</v>
          </cell>
          <cell r="AJ46">
            <v>1.6540287623439461E-3</v>
          </cell>
        </row>
        <row r="47">
          <cell r="A47">
            <v>33</v>
          </cell>
          <cell r="B47">
            <v>960048</v>
          </cell>
          <cell r="C47">
            <v>960048</v>
          </cell>
          <cell r="AH47">
            <v>33</v>
          </cell>
          <cell r="AI47">
            <v>960049.60434343654</v>
          </cell>
          <cell r="AJ47">
            <v>1.7078743666882168E-3</v>
          </cell>
        </row>
        <row r="48">
          <cell r="A48">
            <v>34</v>
          </cell>
          <cell r="B48">
            <v>958408</v>
          </cell>
          <cell r="C48">
            <v>958408</v>
          </cell>
          <cell r="AH48">
            <v>34</v>
          </cell>
          <cell r="AI48">
            <v>958409.96023342921</v>
          </cell>
          <cell r="AJ48">
            <v>1.7678945664010054E-3</v>
          </cell>
        </row>
        <row r="49">
          <cell r="A49">
            <v>35</v>
          </cell>
          <cell r="B49">
            <v>956714</v>
          </cell>
          <cell r="C49">
            <v>956714</v>
          </cell>
          <cell r="AH49">
            <v>35</v>
          </cell>
          <cell r="AI49">
            <v>956715.5924723479</v>
          </cell>
          <cell r="AJ49">
            <v>1.837989282516153E-3</v>
          </cell>
        </row>
        <row r="50">
          <cell r="A50">
            <v>36</v>
          </cell>
          <cell r="B50">
            <v>954956</v>
          </cell>
          <cell r="C50">
            <v>954956</v>
          </cell>
          <cell r="AH50">
            <v>36</v>
          </cell>
          <cell r="AI50">
            <v>954957.15946696769</v>
          </cell>
          <cell r="AJ50">
            <v>1.9203927211243537E-3</v>
          </cell>
        </row>
        <row r="51">
          <cell r="A51">
            <v>37</v>
          </cell>
          <cell r="B51">
            <v>953122</v>
          </cell>
          <cell r="C51">
            <v>953122</v>
          </cell>
          <cell r="AH51">
            <v>37</v>
          </cell>
          <cell r="AI51">
            <v>953123.26668894175</v>
          </cell>
          <cell r="AJ51">
            <v>2.0147368679465042E-3</v>
          </cell>
        </row>
        <row r="52">
          <cell r="A52">
            <v>38</v>
          </cell>
          <cell r="B52">
            <v>951202</v>
          </cell>
          <cell r="C52">
            <v>951202</v>
          </cell>
          <cell r="AH52">
            <v>38</v>
          </cell>
          <cell r="AI52">
            <v>951202.97410384589</v>
          </cell>
          <cell r="AJ52">
            <v>2.1222321232567129E-3</v>
          </cell>
        </row>
        <row r="53">
          <cell r="A53">
            <v>39</v>
          </cell>
          <cell r="B53">
            <v>949183</v>
          </cell>
          <cell r="C53">
            <v>949183</v>
          </cell>
          <cell r="AH53">
            <v>39</v>
          </cell>
          <cell r="AI53">
            <v>949184.30059646536</v>
          </cell>
          <cell r="AJ53">
            <v>2.2443887995641184E-3</v>
          </cell>
        </row>
        <row r="54">
          <cell r="A54">
            <v>40</v>
          </cell>
          <cell r="B54">
            <v>947053</v>
          </cell>
          <cell r="C54">
            <v>947053</v>
          </cell>
          <cell r="AH54">
            <v>40</v>
          </cell>
          <cell r="AI54">
            <v>947053.96198348457</v>
          </cell>
          <cell r="AJ54">
            <v>2.3802519763430159E-3</v>
          </cell>
        </row>
        <row r="55">
          <cell r="A55">
            <v>41</v>
          </cell>
          <cell r="B55">
            <v>944799</v>
          </cell>
          <cell r="C55">
            <v>944799</v>
          </cell>
          <cell r="AH55">
            <v>41</v>
          </cell>
          <cell r="AI55">
            <v>944799.7349187698</v>
          </cell>
          <cell r="AJ55">
            <v>2.5334807003648536E-3</v>
          </cell>
        </row>
        <row r="56">
          <cell r="A56">
            <v>42</v>
          </cell>
          <cell r="B56">
            <v>942405</v>
          </cell>
          <cell r="C56">
            <v>942405</v>
          </cell>
          <cell r="AH56">
            <v>42</v>
          </cell>
          <cell r="AI56">
            <v>942406.10302464326</v>
          </cell>
          <cell r="AJ56">
            <v>2.7103177239873252E-3</v>
          </cell>
        </row>
        <row r="57">
          <cell r="A57">
            <v>43</v>
          </cell>
          <cell r="B57">
            <v>939851</v>
          </cell>
          <cell r="C57">
            <v>939851</v>
          </cell>
          <cell r="AH57">
            <v>43</v>
          </cell>
          <cell r="AI57">
            <v>939851.88306042179</v>
          </cell>
          <cell r="AJ57">
            <v>2.9140753695009332E-3</v>
          </cell>
        </row>
        <row r="58">
          <cell r="A58">
            <v>44</v>
          </cell>
          <cell r="B58">
            <v>937112</v>
          </cell>
          <cell r="C58">
            <v>937112</v>
          </cell>
          <cell r="AH58">
            <v>44</v>
          </cell>
          <cell r="AI58">
            <v>937113.08383701637</v>
          </cell>
          <cell r="AJ58">
            <v>3.1431526941972307E-3</v>
          </cell>
        </row>
        <row r="59">
          <cell r="A59">
            <v>45</v>
          </cell>
          <cell r="B59">
            <v>934167</v>
          </cell>
          <cell r="C59">
            <v>934167</v>
          </cell>
          <cell r="AH59">
            <v>45</v>
          </cell>
          <cell r="AI59">
            <v>934167.59432278667</v>
          </cell>
          <cell r="AJ59">
            <v>3.3942404535536263E-3</v>
          </cell>
        </row>
        <row r="60">
          <cell r="A60">
            <v>46</v>
          </cell>
          <cell r="B60">
            <v>930996</v>
          </cell>
          <cell r="C60">
            <v>930996</v>
          </cell>
          <cell r="AH60">
            <v>46</v>
          </cell>
          <cell r="AI60">
            <v>930996.80488373735</v>
          </cell>
          <cell r="AJ60">
            <v>3.6642135652187719E-3</v>
          </cell>
        </row>
        <row r="61">
          <cell r="A61">
            <v>47</v>
          </cell>
          <cell r="B61">
            <v>927585</v>
          </cell>
          <cell r="C61">
            <v>927585</v>
          </cell>
          <cell r="AH61">
            <v>47</v>
          </cell>
          <cell r="AI61">
            <v>927585.43376210704</v>
          </cell>
          <cell r="AJ61">
            <v>3.9532499183369853E-3</v>
          </cell>
        </row>
        <row r="62">
          <cell r="A62">
            <v>48</v>
          </cell>
          <cell r="B62">
            <v>923918</v>
          </cell>
          <cell r="C62">
            <v>923918</v>
          </cell>
          <cell r="AH62">
            <v>48</v>
          </cell>
          <cell r="AI62">
            <v>923918.45672183635</v>
          </cell>
          <cell r="AJ62">
            <v>4.26060613110595E-3</v>
          </cell>
        </row>
        <row r="63">
          <cell r="A63">
            <v>49</v>
          </cell>
          <cell r="B63">
            <v>919982</v>
          </cell>
          <cell r="C63">
            <v>919982</v>
          </cell>
          <cell r="AH63">
            <v>49</v>
          </cell>
          <cell r="AI63">
            <v>919982.00408048544</v>
          </cell>
          <cell r="AJ63">
            <v>4.588347738840641E-3</v>
          </cell>
        </row>
        <row r="64">
          <cell r="A64">
            <v>50</v>
          </cell>
          <cell r="B64">
            <v>915761</v>
          </cell>
          <cell r="C64">
            <v>915761</v>
          </cell>
          <cell r="AH64">
            <v>50</v>
          </cell>
          <cell r="AI64">
            <v>915760.80673228868</v>
          </cell>
          <cell r="AJ64">
            <v>4.9420911107757801E-3</v>
          </cell>
        </row>
        <row r="65">
          <cell r="A65">
            <v>51</v>
          </cell>
          <cell r="B65">
            <v>911235</v>
          </cell>
          <cell r="C65">
            <v>911235</v>
          </cell>
          <cell r="AH65">
            <v>51</v>
          </cell>
          <cell r="AI65">
            <v>911235.03338974016</v>
          </cell>
          <cell r="AJ65">
            <v>5.3231006029248193E-3</v>
          </cell>
        </row>
        <row r="66">
          <cell r="A66">
            <v>52</v>
          </cell>
          <cell r="B66">
            <v>906384</v>
          </cell>
          <cell r="C66">
            <v>906384</v>
          </cell>
          <cell r="AH66">
            <v>52</v>
          </cell>
          <cell r="AI66">
            <v>906384.43763409695</v>
          </cell>
          <cell r="AJ66">
            <v>5.7283012280583733E-3</v>
          </cell>
        </row>
        <row r="67">
          <cell r="A67">
            <v>53</v>
          </cell>
          <cell r="B67">
            <v>901192</v>
          </cell>
          <cell r="C67">
            <v>901192</v>
          </cell>
          <cell r="AH67">
            <v>53</v>
          </cell>
          <cell r="AI67">
            <v>901192.3945469046</v>
          </cell>
          <cell r="AJ67">
            <v>6.1581569414575384E-3</v>
          </cell>
        </row>
        <row r="68">
          <cell r="A68">
            <v>54</v>
          </cell>
          <cell r="B68">
            <v>895642</v>
          </cell>
          <cell r="C68">
            <v>895642</v>
          </cell>
          <cell r="AH68">
            <v>54</v>
          </cell>
          <cell r="AI68">
            <v>895642.71034683683</v>
          </cell>
          <cell r="AJ68">
            <v>6.6163861024852218E-3</v>
          </cell>
        </row>
        <row r="69">
          <cell r="A69">
            <v>55</v>
          </cell>
          <cell r="B69">
            <v>889716</v>
          </cell>
          <cell r="C69">
            <v>889716</v>
          </cell>
          <cell r="AH69">
            <v>55</v>
          </cell>
          <cell r="AI69">
            <v>889716.79236530582</v>
          </cell>
          <cell r="AJ69">
            <v>7.1140356071881464E-3</v>
          </cell>
        </row>
        <row r="70">
          <cell r="A70">
            <v>56</v>
          </cell>
          <cell r="B70">
            <v>883387</v>
          </cell>
          <cell r="C70">
            <v>883387</v>
          </cell>
          <cell r="AH70">
            <v>56</v>
          </cell>
          <cell r="AI70">
            <v>883387.31542410585</v>
          </cell>
          <cell r="AJ70">
            <v>7.6517613766881364E-3</v>
          </cell>
        </row>
        <row r="71">
          <cell r="A71">
            <v>57</v>
          </cell>
          <cell r="B71">
            <v>876628</v>
          </cell>
          <cell r="C71">
            <v>876628</v>
          </cell>
          <cell r="AH71">
            <v>57</v>
          </cell>
          <cell r="AI71">
            <v>876627.84648328752</v>
          </cell>
          <cell r="AJ71">
            <v>8.2219554675760052E-3</v>
          </cell>
        </row>
        <row r="72">
          <cell r="A72">
            <v>58</v>
          </cell>
          <cell r="B72">
            <v>869420</v>
          </cell>
          <cell r="C72">
            <v>869420</v>
          </cell>
          <cell r="AH72">
            <v>58</v>
          </cell>
          <cell r="AI72">
            <v>869420.2513678649</v>
          </cell>
          <cell r="AJ72">
            <v>8.8247825957884149E-3</v>
          </cell>
        </row>
        <row r="73">
          <cell r="A73">
            <v>59</v>
          </cell>
          <cell r="B73">
            <v>861748</v>
          </cell>
          <cell r="C73">
            <v>861748</v>
          </cell>
          <cell r="AH73">
            <v>59</v>
          </cell>
          <cell r="AI73">
            <v>861747.80666516779</v>
          </cell>
          <cell r="AJ73">
            <v>9.4702669441259577E-3</v>
          </cell>
        </row>
        <row r="74">
          <cell r="A74">
            <v>60</v>
          </cell>
          <cell r="B74">
            <v>853587</v>
          </cell>
          <cell r="C74">
            <v>853587</v>
          </cell>
          <cell r="AH74">
            <v>60</v>
          </cell>
          <cell r="AI74">
            <v>853586.82489753352</v>
          </cell>
          <cell r="AJ74">
            <v>1.0170968631479999E-2</v>
          </cell>
        </row>
        <row r="75">
          <cell r="A75">
            <v>61</v>
          </cell>
          <cell r="B75">
            <v>844905</v>
          </cell>
          <cell r="C75">
            <v>844905</v>
          </cell>
          <cell r="AH75">
            <v>61</v>
          </cell>
          <cell r="AI75">
            <v>844905.02007725602</v>
          </cell>
          <cell r="AJ75">
            <v>1.0942585568784146E-2</v>
          </cell>
        </row>
        <row r="76">
          <cell r="A76">
            <v>62</v>
          </cell>
          <cell r="B76">
            <v>835660</v>
          </cell>
          <cell r="C76">
            <v>835660</v>
          </cell>
          <cell r="AH76">
            <v>62</v>
          </cell>
          <cell r="AI76">
            <v>835659.57459756534</v>
          </cell>
          <cell r="AJ76">
            <v>1.1796979600597071E-2</v>
          </cell>
        </row>
        <row r="77">
          <cell r="A77">
            <v>63</v>
          </cell>
          <cell r="B77">
            <v>825802</v>
          </cell>
          <cell r="C77">
            <v>825802</v>
          </cell>
          <cell r="AH77">
            <v>63</v>
          </cell>
          <cell r="AI77">
            <v>825801.31564299425</v>
          </cell>
          <cell r="AJ77">
            <v>1.2747264165623265E-2</v>
          </cell>
        </row>
        <row r="78">
          <cell r="A78">
            <v>64</v>
          </cell>
          <cell r="B78">
            <v>815275</v>
          </cell>
          <cell r="C78">
            <v>815275</v>
          </cell>
          <cell r="AH78">
            <v>64</v>
          </cell>
          <cell r="AI78">
            <v>815274.60812417383</v>
          </cell>
          <cell r="AJ78">
            <v>1.3799466294021913E-2</v>
          </cell>
        </row>
        <row r="79">
          <cell r="A79">
            <v>65</v>
          </cell>
          <cell r="B79">
            <v>804025</v>
          </cell>
          <cell r="C79">
            <v>804025</v>
          </cell>
          <cell r="AH79">
            <v>65</v>
          </cell>
          <cell r="AI79">
            <v>804024.25364899228</v>
          </cell>
          <cell r="AJ79">
            <v>1.4935720981305379E-2</v>
          </cell>
        </row>
        <row r="80">
          <cell r="A80">
            <v>66</v>
          </cell>
          <cell r="B80">
            <v>792016</v>
          </cell>
          <cell r="C80">
            <v>792016</v>
          </cell>
          <cell r="AH80">
            <v>66</v>
          </cell>
          <cell r="AI80">
            <v>792015.57173428859</v>
          </cell>
          <cell r="AJ80">
            <v>1.617756802439322E-2</v>
          </cell>
        </row>
        <row r="81">
          <cell r="A81">
            <v>67</v>
          </cell>
          <cell r="B81">
            <v>779203</v>
          </cell>
          <cell r="C81">
            <v>779203</v>
          </cell>
          <cell r="AH81">
            <v>67</v>
          </cell>
          <cell r="AI81">
            <v>779202.68594617851</v>
          </cell>
          <cell r="AJ81">
            <v>1.7578264799445322E-2</v>
          </cell>
        </row>
        <row r="82">
          <cell r="A82">
            <v>68</v>
          </cell>
          <cell r="B82">
            <v>765506</v>
          </cell>
          <cell r="C82">
            <v>765506</v>
          </cell>
          <cell r="AH82">
            <v>68</v>
          </cell>
          <cell r="AI82">
            <v>765505.65480017755</v>
          </cell>
          <cell r="AJ82">
            <v>1.9167579684521163E-2</v>
          </cell>
        </row>
        <row r="83">
          <cell r="A83">
            <v>69</v>
          </cell>
          <cell r="B83">
            <v>750833</v>
          </cell>
          <cell r="C83">
            <v>750833</v>
          </cell>
          <cell r="AH83">
            <v>69</v>
          </cell>
          <cell r="AI83">
            <v>750832.76416284358</v>
          </cell>
          <cell r="AJ83">
            <v>2.0941049446540273E-2</v>
          </cell>
        </row>
        <row r="84">
          <cell r="A84">
            <v>70</v>
          </cell>
          <cell r="B84">
            <v>735110</v>
          </cell>
          <cell r="C84">
            <v>735110</v>
          </cell>
          <cell r="AH84">
            <v>70</v>
          </cell>
          <cell r="AI84">
            <v>735109.53812242695</v>
          </cell>
          <cell r="AJ84">
            <v>2.2855397259274501E-2</v>
          </cell>
        </row>
        <row r="85">
          <cell r="A85">
            <v>71</v>
          </cell>
          <cell r="B85">
            <v>718309</v>
          </cell>
          <cell r="C85">
            <v>718309</v>
          </cell>
          <cell r="AH85">
            <v>71</v>
          </cell>
          <cell r="AI85">
            <v>718308.31759955711</v>
          </cell>
          <cell r="AJ85">
            <v>2.4913925085149224E-2</v>
          </cell>
        </row>
        <row r="86">
          <cell r="A86">
            <v>72</v>
          </cell>
          <cell r="B86">
            <v>700413</v>
          </cell>
          <cell r="C86">
            <v>700413</v>
          </cell>
          <cell r="AH86">
            <v>72</v>
          </cell>
          <cell r="AI86">
            <v>700412.43798684212</v>
          </cell>
          <cell r="AJ86">
            <v>2.7177528173254455E-2</v>
          </cell>
        </row>
        <row r="87">
          <cell r="A87">
            <v>73</v>
          </cell>
          <cell r="B87">
            <v>681378</v>
          </cell>
          <cell r="C87">
            <v>681378</v>
          </cell>
          <cell r="AH87">
            <v>73</v>
          </cell>
          <cell r="AI87">
            <v>681376.95922055689</v>
          </cell>
          <cell r="AJ87">
            <v>2.9674582399051398E-2</v>
          </cell>
        </row>
        <row r="88">
          <cell r="A88">
            <v>74</v>
          </cell>
          <cell r="B88">
            <v>661158</v>
          </cell>
          <cell r="C88">
            <v>661158</v>
          </cell>
          <cell r="AH88">
            <v>74</v>
          </cell>
          <cell r="AI88">
            <v>661157.3824993514</v>
          </cell>
          <cell r="AJ88">
            <v>3.2408834615486604E-2</v>
          </cell>
        </row>
        <row r="89">
          <cell r="A89">
            <v>75</v>
          </cell>
          <cell r="B89">
            <v>639731</v>
          </cell>
          <cell r="C89">
            <v>639731</v>
          </cell>
          <cell r="AH89">
            <v>75</v>
          </cell>
          <cell r="AI89">
            <v>639730.04223512195</v>
          </cell>
          <cell r="AJ89">
            <v>3.5344703190341505E-2</v>
          </cell>
        </row>
        <row r="90">
          <cell r="A90">
            <v>76</v>
          </cell>
          <cell r="B90">
            <v>617120</v>
          </cell>
          <cell r="C90">
            <v>617120</v>
          </cell>
          <cell r="AH90">
            <v>76</v>
          </cell>
          <cell r="AI90">
            <v>617118.97377037688</v>
          </cell>
          <cell r="AJ90">
            <v>3.8499939585060261E-2</v>
          </cell>
        </row>
        <row r="91">
          <cell r="A91">
            <v>77</v>
          </cell>
          <cell r="B91">
            <v>593361</v>
          </cell>
          <cell r="C91">
            <v>593361</v>
          </cell>
          <cell r="AH91">
            <v>77</v>
          </cell>
          <cell r="AI91">
            <v>593359.93056342297</v>
          </cell>
          <cell r="AJ91">
            <v>4.1953374284891466E-2</v>
          </cell>
        </row>
        <row r="92">
          <cell r="A92">
            <v>78</v>
          </cell>
          <cell r="B92">
            <v>568468</v>
          </cell>
          <cell r="C92">
            <v>568468</v>
          </cell>
          <cell r="AH92">
            <v>78</v>
          </cell>
          <cell r="AI92">
            <v>568466.47931083851</v>
          </cell>
          <cell r="AJ92">
            <v>4.5753079747478782E-2</v>
          </cell>
        </row>
        <row r="93">
          <cell r="A93">
            <v>79</v>
          </cell>
          <cell r="B93">
            <v>542459</v>
          </cell>
          <cell r="C93">
            <v>542459</v>
          </cell>
          <cell r="AH93">
            <v>79</v>
          </cell>
          <cell r="AI93">
            <v>542457.38714916119</v>
          </cell>
          <cell r="AJ93">
            <v>4.9912084048618299E-2</v>
          </cell>
        </row>
        <row r="94">
          <cell r="A94">
            <v>80</v>
          </cell>
          <cell r="B94">
            <v>515384</v>
          </cell>
          <cell r="C94">
            <v>515384</v>
          </cell>
          <cell r="AH94">
            <v>80</v>
          </cell>
          <cell r="AI94">
            <v>515382.20844897843</v>
          </cell>
          <cell r="AJ94">
            <v>5.3987527534826517E-2</v>
          </cell>
        </row>
        <row r="95">
          <cell r="A95">
            <v>81</v>
          </cell>
          <cell r="B95">
            <v>487560</v>
          </cell>
          <cell r="C95">
            <v>487560</v>
          </cell>
          <cell r="AH95">
            <v>81</v>
          </cell>
          <cell r="AI95">
            <v>487557.99727937952</v>
          </cell>
          <cell r="AJ95">
            <v>5.825770861994483E-2</v>
          </cell>
        </row>
        <row r="96">
          <cell r="A96">
            <v>82</v>
          </cell>
          <cell r="B96">
            <v>459156</v>
          </cell>
          <cell r="C96">
            <v>459156</v>
          </cell>
          <cell r="AH96">
            <v>82</v>
          </cell>
          <cell r="AI96">
            <v>459153.98553855356</v>
          </cell>
          <cell r="AJ96">
            <v>6.275005031496815E-2</v>
          </cell>
        </row>
        <row r="97">
          <cell r="A97">
            <v>83</v>
          </cell>
          <cell r="B97">
            <v>430344</v>
          </cell>
          <cell r="C97">
            <v>430344</v>
          </cell>
          <cell r="AH97">
            <v>83</v>
          </cell>
          <cell r="AI97">
            <v>430342.04984369117</v>
          </cell>
          <cell r="AJ97">
            <v>6.7496139780355582E-2</v>
          </cell>
        </row>
        <row r="98">
          <cell r="A98">
            <v>84</v>
          </cell>
          <cell r="B98">
            <v>401297</v>
          </cell>
          <cell r="C98">
            <v>401297</v>
          </cell>
          <cell r="AH98">
            <v>84</v>
          </cell>
          <cell r="AI98">
            <v>401295.62269407662</v>
          </cell>
          <cell r="AJ98">
            <v>7.2532635776661553E-2</v>
          </cell>
        </row>
        <row r="99">
          <cell r="A99">
            <v>85</v>
          </cell>
          <cell r="B99">
            <v>372190</v>
          </cell>
          <cell r="C99">
            <v>372190</v>
          </cell>
          <cell r="AH99">
            <v>85</v>
          </cell>
          <cell r="AI99">
            <v>372188.59345443855</v>
          </cell>
          <cell r="AJ99">
            <v>7.7902410974986167E-2</v>
          </cell>
        </row>
        <row r="100">
          <cell r="A100">
            <v>86</v>
          </cell>
          <cell r="B100">
            <v>343196</v>
          </cell>
          <cell r="C100">
            <v>343196</v>
          </cell>
          <cell r="AH100">
            <v>86</v>
          </cell>
          <cell r="AI100">
            <v>343194.20468694885</v>
          </cell>
          <cell r="AJ100">
            <v>8.3656003750019553E-2</v>
          </cell>
        </row>
        <row r="101">
          <cell r="A101">
            <v>87</v>
          </cell>
          <cell r="B101">
            <v>314486</v>
          </cell>
          <cell r="C101">
            <v>314486</v>
          </cell>
          <cell r="AH101">
            <v>87</v>
          </cell>
          <cell r="AI101">
            <v>314483.94901267247</v>
          </cell>
          <cell r="AJ101">
            <v>8.9853481939623253E-2</v>
          </cell>
        </row>
        <row r="102">
          <cell r="A102">
            <v>88</v>
          </cell>
          <cell r="B102">
            <v>286228</v>
          </cell>
          <cell r="C102">
            <v>286228</v>
          </cell>
          <cell r="AH102">
            <v>88</v>
          </cell>
          <cell r="AI102">
            <v>286226.47117976088</v>
          </cell>
          <cell r="AJ102">
            <v>9.6566861056250702E-2</v>
          </cell>
        </row>
        <row r="103">
          <cell r="A103">
            <v>89</v>
          </cell>
          <cell r="B103">
            <v>258588</v>
          </cell>
          <cell r="C103">
            <v>258588</v>
          </cell>
          <cell r="AH103">
            <v>89</v>
          </cell>
          <cell r="AI103">
            <v>258586.47930672398</v>
          </cell>
          <cell r="AJ103">
            <v>0.10388327765103952</v>
          </cell>
        </row>
        <row r="104">
          <cell r="A104">
            <v>90</v>
          </cell>
          <cell r="B104">
            <v>231725</v>
          </cell>
          <cell r="C104">
            <v>231725</v>
          </cell>
          <cell r="AH104">
            <v>90</v>
          </cell>
          <cell r="AI104">
            <v>231723.66828009879</v>
          </cell>
          <cell r="AJ104">
            <v>0.11190920448632213</v>
          </cell>
        </row>
        <row r="105">
          <cell r="A105">
            <v>91</v>
          </cell>
          <cell r="B105">
            <v>205793</v>
          </cell>
          <cell r="C105">
            <v>205793</v>
          </cell>
          <cell r="AH105">
            <v>91</v>
          </cell>
          <cell r="AI105">
            <v>205791.65690222054</v>
          </cell>
          <cell r="AJ105">
            <v>0.12077612304158732</v>
          </cell>
        </row>
        <row r="106">
          <cell r="A106">
            <v>92</v>
          </cell>
          <cell r="B106">
            <v>180938</v>
          </cell>
          <cell r="C106">
            <v>180938</v>
          </cell>
          <cell r="AH106">
            <v>92</v>
          </cell>
          <cell r="AI106">
            <v>180936.93842726582</v>
          </cell>
          <cell r="AJ106">
            <v>0.13064826523092082</v>
          </cell>
        </row>
        <row r="107">
          <cell r="A107">
            <v>93</v>
          </cell>
          <cell r="B107">
            <v>157299</v>
          </cell>
          <cell r="C107">
            <v>157299</v>
          </cell>
          <cell r="AH107">
            <v>93</v>
          </cell>
          <cell r="AI107">
            <v>157297.84130554961</v>
          </cell>
          <cell r="AJ107">
            <v>0.14173334047276218</v>
          </cell>
        </row>
        <row r="108">
          <cell r="A108">
            <v>94</v>
          </cell>
          <cell r="B108">
            <v>135004</v>
          </cell>
          <cell r="C108">
            <v>135004</v>
          </cell>
          <cell r="AH108">
            <v>94</v>
          </cell>
          <cell r="AI108">
            <v>135003.49280815962</v>
          </cell>
          <cell r="AJ108">
            <v>0.15429764397365697</v>
          </cell>
        </row>
        <row r="109">
          <cell r="A109">
            <v>95</v>
          </cell>
          <cell r="B109">
            <v>114173</v>
          </cell>
          <cell r="C109">
            <v>114173</v>
          </cell>
          <cell r="AH109">
            <v>95</v>
          </cell>
          <cell r="AI109">
            <v>114172.77193964605</v>
          </cell>
          <cell r="AJ109">
            <v>0.16868771164304394</v>
          </cell>
        </row>
        <row r="110">
          <cell r="A110">
            <v>96</v>
          </cell>
          <cell r="B110">
            <v>94913</v>
          </cell>
          <cell r="C110">
            <v>94913</v>
          </cell>
          <cell r="AH110">
            <v>96</v>
          </cell>
          <cell r="AI110">
            <v>94913.228309204016</v>
          </cell>
          <cell r="AJ110">
            <v>0.1853619417705093</v>
          </cell>
        </row>
        <row r="111">
          <cell r="A111">
            <v>97</v>
          </cell>
          <cell r="B111">
            <v>77320</v>
          </cell>
          <cell r="C111">
            <v>77320</v>
          </cell>
          <cell r="AH111">
            <v>97</v>
          </cell>
          <cell r="AI111">
            <v>77319.928010102289</v>
          </cell>
          <cell r="AJ111">
            <v>0.20493767639175114</v>
          </cell>
        </row>
        <row r="112">
          <cell r="A112">
            <v>98</v>
          </cell>
          <cell r="B112">
            <v>61474</v>
          </cell>
          <cell r="C112">
            <v>61474</v>
          </cell>
        </row>
        <row r="113">
          <cell r="A113">
            <v>99</v>
          </cell>
          <cell r="B113">
            <v>47442</v>
          </cell>
          <cell r="C113">
            <v>47442</v>
          </cell>
        </row>
        <row r="114">
          <cell r="A114">
            <v>100</v>
          </cell>
          <cell r="B114">
            <v>35272</v>
          </cell>
          <cell r="C114">
            <v>35272</v>
          </cell>
        </row>
        <row r="115">
          <cell r="A115">
            <v>101</v>
          </cell>
          <cell r="B115">
            <v>24993</v>
          </cell>
          <cell r="C115">
            <v>24993</v>
          </cell>
        </row>
        <row r="116">
          <cell r="A116">
            <v>102</v>
          </cell>
          <cell r="B116">
            <v>16609</v>
          </cell>
          <cell r="C116">
            <v>16609</v>
          </cell>
        </row>
        <row r="117">
          <cell r="A117">
            <v>103</v>
          </cell>
          <cell r="B117">
            <v>10094</v>
          </cell>
          <cell r="C117">
            <v>10094</v>
          </cell>
        </row>
        <row r="118">
          <cell r="A118">
            <v>104</v>
          </cell>
          <cell r="B118">
            <v>5378</v>
          </cell>
          <cell r="C118">
            <v>5378</v>
          </cell>
        </row>
        <row r="119">
          <cell r="A119">
            <v>105</v>
          </cell>
          <cell r="B119">
            <v>2327</v>
          </cell>
          <cell r="C119">
            <v>2327</v>
          </cell>
        </row>
        <row r="120">
          <cell r="A120">
            <v>106</v>
          </cell>
          <cell r="B120">
            <v>702</v>
          </cell>
          <cell r="C120">
            <v>702</v>
          </cell>
        </row>
        <row r="121">
          <cell r="A121">
            <v>107</v>
          </cell>
          <cell r="B121">
            <v>106</v>
          </cell>
          <cell r="C121">
            <v>106</v>
          </cell>
        </row>
        <row r="122">
          <cell r="A122">
            <v>108</v>
          </cell>
          <cell r="B122">
            <v>4</v>
          </cell>
          <cell r="C122">
            <v>4</v>
          </cell>
        </row>
        <row r="123">
          <cell r="A123">
            <v>109</v>
          </cell>
          <cell r="B123">
            <v>0</v>
          </cell>
          <cell r="C123">
            <v>0</v>
          </cell>
        </row>
        <row r="124">
          <cell r="A124">
            <v>110</v>
          </cell>
          <cell r="B124">
            <v>0</v>
          </cell>
          <cell r="C124">
            <v>0</v>
          </cell>
        </row>
        <row r="125">
          <cell r="A125">
            <v>111</v>
          </cell>
          <cell r="B125">
            <v>0</v>
          </cell>
          <cell r="C125">
            <v>0</v>
          </cell>
        </row>
        <row r="126">
          <cell r="A126">
            <v>112</v>
          </cell>
          <cell r="B126">
            <v>0</v>
          </cell>
          <cell r="C126">
            <v>0</v>
          </cell>
        </row>
        <row r="127">
          <cell r="A127">
            <v>113</v>
          </cell>
          <cell r="B127">
            <v>0</v>
          </cell>
          <cell r="C127">
            <v>0</v>
          </cell>
        </row>
        <row r="128">
          <cell r="A128">
            <v>114</v>
          </cell>
          <cell r="B128">
            <v>0</v>
          </cell>
          <cell r="C128">
            <v>0</v>
          </cell>
        </row>
      </sheetData>
      <sheetData sheetId="7"/>
      <sheetData sheetId="8"/>
      <sheetData sheetId="9">
        <row r="1">
          <cell r="B1">
            <v>44196</v>
          </cell>
          <cell r="E1">
            <v>2021</v>
          </cell>
          <cell r="G1" t="str">
            <v>PUC</v>
          </cell>
        </row>
        <row r="3">
          <cell r="B3">
            <v>2021</v>
          </cell>
        </row>
        <row r="7">
          <cell r="B7">
            <v>1.8700000000000001E-2</v>
          </cell>
        </row>
        <row r="8">
          <cell r="B8">
            <v>1</v>
          </cell>
        </row>
        <row r="9">
          <cell r="B9">
            <v>0.99160000000000004</v>
          </cell>
          <cell r="E9">
            <v>0.14000000000000001</v>
          </cell>
        </row>
        <row r="10">
          <cell r="B10">
            <v>1883086.82</v>
          </cell>
          <cell r="E10">
            <v>0.14000000000000001</v>
          </cell>
        </row>
        <row r="12">
          <cell r="E12">
            <v>0.1</v>
          </cell>
        </row>
        <row r="13">
          <cell r="B13">
            <v>31705266.160000004</v>
          </cell>
          <cell r="E13" t="str">
            <v>SIM</v>
          </cell>
        </row>
        <row r="14">
          <cell r="B14">
            <v>0</v>
          </cell>
          <cell r="E14" t="str">
            <v>NÃO</v>
          </cell>
        </row>
        <row r="15">
          <cell r="B15">
            <v>67179.520000000004</v>
          </cell>
        </row>
        <row r="16">
          <cell r="B16">
            <v>6237619.4900000002</v>
          </cell>
          <cell r="E16" t="str">
            <v>SIM</v>
          </cell>
        </row>
        <row r="17">
          <cell r="B17">
            <v>0</v>
          </cell>
        </row>
        <row r="18">
          <cell r="B18">
            <v>0</v>
          </cell>
          <cell r="E18">
            <v>1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9890549.4500000011</v>
          </cell>
        </row>
        <row r="23">
          <cell r="B23">
            <v>0</v>
          </cell>
        </row>
        <row r="24">
          <cell r="B24">
            <v>0</v>
          </cell>
          <cell r="C24" t="str">
            <v>NÃO</v>
          </cell>
        </row>
        <row r="25">
          <cell r="B25">
            <v>15509917.700000001</v>
          </cell>
        </row>
        <row r="26">
          <cell r="C26" t="str">
            <v>sim</v>
          </cell>
        </row>
        <row r="27">
          <cell r="B27">
            <v>12</v>
          </cell>
        </row>
        <row r="28">
          <cell r="B28">
            <v>0</v>
          </cell>
          <cell r="C28">
            <v>1</v>
          </cell>
        </row>
        <row r="33">
          <cell r="F33" t="str">
            <v>PREV</v>
          </cell>
        </row>
        <row r="37">
          <cell r="F37" t="str">
            <v>CIVIL</v>
          </cell>
        </row>
      </sheetData>
      <sheetData sheetId="10">
        <row r="9">
          <cell r="K9">
            <v>0.12950000000000006</v>
          </cell>
        </row>
        <row r="11">
          <cell r="K11">
            <v>0</v>
          </cell>
        </row>
        <row r="13">
          <cell r="K13">
            <v>0</v>
          </cell>
        </row>
        <row r="14">
          <cell r="K14">
            <v>0</v>
          </cell>
        </row>
        <row r="26">
          <cell r="G26">
            <v>0</v>
          </cell>
        </row>
        <row r="30">
          <cell r="G30">
            <v>0.21410000000000001</v>
          </cell>
        </row>
      </sheetData>
      <sheetData sheetId="11">
        <row r="1">
          <cell r="H1">
            <v>1</v>
          </cell>
          <cell r="K1">
            <v>1460.0950666666672</v>
          </cell>
        </row>
        <row r="2">
          <cell r="K2">
            <v>62.287066666666661</v>
          </cell>
        </row>
        <row r="4">
          <cell r="K4">
            <v>2554.6629533858231</v>
          </cell>
        </row>
        <row r="5">
          <cell r="H5">
            <v>0.99999999999999989</v>
          </cell>
          <cell r="K5">
            <v>65.329136125654429</v>
          </cell>
        </row>
        <row r="7">
          <cell r="H7">
            <v>100841.85000000316</v>
          </cell>
          <cell r="K7">
            <v>1614.4883333333335</v>
          </cell>
        </row>
        <row r="8">
          <cell r="K8">
            <v>59.929166666666674</v>
          </cell>
        </row>
        <row r="10">
          <cell r="K10">
            <v>2579.5709890410949</v>
          </cell>
        </row>
        <row r="11">
          <cell r="K11">
            <v>48.631260273972615</v>
          </cell>
        </row>
        <row r="13">
          <cell r="H13">
            <v>0.01</v>
          </cell>
          <cell r="K13">
            <v>59.391027397260281</v>
          </cell>
        </row>
        <row r="14">
          <cell r="H14">
            <v>8.5524213276459995E-2</v>
          </cell>
        </row>
        <row r="16">
          <cell r="K16">
            <v>206</v>
          </cell>
        </row>
        <row r="17">
          <cell r="K17">
            <v>524</v>
          </cell>
        </row>
        <row r="18">
          <cell r="H18">
            <v>0.90087498633376506</v>
          </cell>
        </row>
        <row r="22">
          <cell r="D22">
            <v>18202196.09</v>
          </cell>
        </row>
        <row r="26">
          <cell r="D26">
            <v>21660872.466686409</v>
          </cell>
        </row>
      </sheetData>
      <sheetData sheetId="12">
        <row r="1">
          <cell r="C1">
            <v>13</v>
          </cell>
        </row>
        <row r="2">
          <cell r="C2">
            <v>13</v>
          </cell>
        </row>
        <row r="4">
          <cell r="C4">
            <v>37986</v>
          </cell>
        </row>
        <row r="6">
          <cell r="C6">
            <v>36250</v>
          </cell>
        </row>
        <row r="8">
          <cell r="C8">
            <v>3</v>
          </cell>
        </row>
        <row r="16">
          <cell r="C16">
            <v>40559</v>
          </cell>
        </row>
        <row r="17">
          <cell r="C17">
            <v>40559</v>
          </cell>
        </row>
        <row r="21">
          <cell r="C21">
            <v>1045</v>
          </cell>
        </row>
        <row r="22">
          <cell r="C22">
            <v>1</v>
          </cell>
        </row>
        <row r="24">
          <cell r="C24">
            <v>6433.57</v>
          </cell>
        </row>
        <row r="26">
          <cell r="C26">
            <v>5.8500000000000003E-2</v>
          </cell>
        </row>
        <row r="27">
          <cell r="C27">
            <v>0.01</v>
          </cell>
        </row>
        <row r="32">
          <cell r="C32">
            <v>0</v>
          </cell>
        </row>
        <row r="33">
          <cell r="C33">
            <v>0.01</v>
          </cell>
        </row>
        <row r="35">
          <cell r="C35">
            <v>0</v>
          </cell>
        </row>
      </sheetData>
      <sheetData sheetId="13">
        <row r="2">
          <cell r="F2">
            <v>5.8499999999999996E-2</v>
          </cell>
        </row>
        <row r="3">
          <cell r="I3">
            <v>0</v>
          </cell>
          <cell r="J3">
            <v>2.3109999999999999</v>
          </cell>
          <cell r="K3">
            <v>4.04</v>
          </cell>
          <cell r="L3">
            <v>12.358260593750311</v>
          </cell>
          <cell r="M3">
            <v>11.937616950365046</v>
          </cell>
        </row>
        <row r="4">
          <cell r="I4">
            <v>1</v>
          </cell>
          <cell r="J4">
            <v>0.90600000000000003</v>
          </cell>
          <cell r="K4">
            <v>1.58</v>
          </cell>
          <cell r="L4">
            <v>0.84126594811171374</v>
          </cell>
          <cell r="M4">
            <v>0.79617404131783132</v>
          </cell>
        </row>
        <row r="5">
          <cell r="F5">
            <v>18</v>
          </cell>
          <cell r="I5">
            <v>2</v>
          </cell>
          <cell r="J5">
            <v>0.504</v>
          </cell>
          <cell r="K5">
            <v>0.88700000000000001</v>
          </cell>
          <cell r="L5">
            <v>0.53758830325001727</v>
          </cell>
          <cell r="M5">
            <v>0.51808674327803039</v>
          </cell>
        </row>
        <row r="6">
          <cell r="F6">
            <v>1</v>
          </cell>
          <cell r="I6">
            <v>3</v>
          </cell>
          <cell r="J6">
            <v>0.40799999999999997</v>
          </cell>
          <cell r="K6">
            <v>0.71500000000000008</v>
          </cell>
          <cell r="L6">
            <v>0.40713495649627257</v>
          </cell>
          <cell r="M6">
            <v>0.39708560106703622</v>
          </cell>
        </row>
        <row r="7">
          <cell r="F7">
            <v>2019</v>
          </cell>
          <cell r="I7">
            <v>4</v>
          </cell>
          <cell r="J7">
            <v>0.35699999999999998</v>
          </cell>
          <cell r="K7">
            <v>0.627</v>
          </cell>
          <cell r="L7">
            <v>0.33287851994364975</v>
          </cell>
          <cell r="M7">
            <v>0.327614114393117</v>
          </cell>
        </row>
        <row r="8">
          <cell r="I8">
            <v>5</v>
          </cell>
          <cell r="J8">
            <v>0.32400000000000001</v>
          </cell>
          <cell r="K8">
            <v>0.56599999999999995</v>
          </cell>
          <cell r="L8">
            <v>0.28513049936771129</v>
          </cell>
          <cell r="M8">
            <v>0.28266413737714829</v>
          </cell>
        </row>
        <row r="9">
          <cell r="I9">
            <v>6</v>
          </cell>
          <cell r="J9">
            <v>0.30099999999999999</v>
          </cell>
          <cell r="K9">
            <v>0.52600000000000002</v>
          </cell>
          <cell r="L9">
            <v>0.25279664513634015</v>
          </cell>
          <cell r="M9">
            <v>0.2520949430095486</v>
          </cell>
        </row>
        <row r="10">
          <cell r="B10">
            <v>2016</v>
          </cell>
          <cell r="C10">
            <v>2</v>
          </cell>
          <cell r="E10">
            <v>2016</v>
          </cell>
          <cell r="F10">
            <v>1</v>
          </cell>
          <cell r="I10">
            <v>7</v>
          </cell>
          <cell r="J10">
            <v>0.28600000000000003</v>
          </cell>
          <cell r="K10">
            <v>0.5</v>
          </cell>
          <cell r="L10">
            <v>0.23104969458631452</v>
          </cell>
          <cell r="M10">
            <v>0.23149442916345789</v>
          </cell>
        </row>
        <row r="11">
          <cell r="B11">
            <v>2017</v>
          </cell>
          <cell r="C11">
            <v>3</v>
          </cell>
          <cell r="E11">
            <v>2017</v>
          </cell>
          <cell r="F11">
            <v>1</v>
          </cell>
          <cell r="I11">
            <v>8</v>
          </cell>
          <cell r="J11">
            <v>0.32800000000000001</v>
          </cell>
          <cell r="K11">
            <v>0.48700000000000004</v>
          </cell>
          <cell r="L11">
            <v>0.21788594628862706</v>
          </cell>
          <cell r="M11">
            <v>0.21905635423092368</v>
          </cell>
        </row>
        <row r="12">
          <cell r="B12">
            <v>2018</v>
          </cell>
          <cell r="C12">
            <v>4</v>
          </cell>
          <cell r="E12">
            <v>2018</v>
          </cell>
          <cell r="F12">
            <v>1</v>
          </cell>
          <cell r="I12">
            <v>9</v>
          </cell>
          <cell r="J12">
            <v>0.36200000000000004</v>
          </cell>
          <cell r="K12">
            <v>0.48199999999999998</v>
          </cell>
          <cell r="L12">
            <v>0.21298306602682315</v>
          </cell>
          <cell r="M12">
            <v>0.21454725212696019</v>
          </cell>
        </row>
        <row r="13">
          <cell r="B13">
            <v>2019</v>
          </cell>
          <cell r="C13">
            <v>5</v>
          </cell>
          <cell r="E13">
            <v>2019</v>
          </cell>
          <cell r="F13">
            <v>1</v>
          </cell>
          <cell r="I13">
            <v>10</v>
          </cell>
          <cell r="J13">
            <v>0.39</v>
          </cell>
          <cell r="K13">
            <v>0.48299999999999998</v>
          </cell>
          <cell r="L13">
            <v>0.21738229444075441</v>
          </cell>
          <cell r="M13">
            <v>0.2190286534122704</v>
          </cell>
        </row>
        <row r="14">
          <cell r="I14">
            <v>11</v>
          </cell>
          <cell r="J14">
            <v>0.41300000000000003</v>
          </cell>
          <cell r="K14">
            <v>0.49200000000000005</v>
          </cell>
          <cell r="L14">
            <v>0.23358640603893957</v>
          </cell>
          <cell r="M14">
            <v>0.23496594081388947</v>
          </cell>
        </row>
        <row r="15">
          <cell r="I15">
            <v>12</v>
          </cell>
          <cell r="J15">
            <v>0.43099999999999999</v>
          </cell>
          <cell r="K15">
            <v>0.502</v>
          </cell>
          <cell r="L15">
            <v>0.26597542989866013</v>
          </cell>
          <cell r="M15">
            <v>0.26663801676036741</v>
          </cell>
        </row>
        <row r="16">
          <cell r="I16">
            <v>13</v>
          </cell>
          <cell r="J16">
            <v>0.44600000000000001</v>
          </cell>
          <cell r="K16">
            <v>0.51200000000000001</v>
          </cell>
          <cell r="L16">
            <v>0.32157039148404387</v>
          </cell>
          <cell r="M16">
            <v>0.32088032156523844</v>
          </cell>
        </row>
        <row r="17">
          <cell r="I17">
            <v>14</v>
          </cell>
          <cell r="J17">
            <v>0.45800000000000002</v>
          </cell>
          <cell r="K17">
            <v>0.52400000000000002</v>
          </cell>
          <cell r="L17">
            <v>0.41126091010892524</v>
          </cell>
          <cell r="M17">
            <v>0.40827424085856151</v>
          </cell>
        </row>
        <row r="18">
          <cell r="I18">
            <v>15</v>
          </cell>
          <cell r="J18">
            <v>0.47</v>
          </cell>
          <cell r="K18">
            <v>0.53700000000000003</v>
          </cell>
          <cell r="L18">
            <v>0.69501731363167485</v>
          </cell>
          <cell r="M18">
            <v>0.68319077693869068</v>
          </cell>
        </row>
        <row r="19">
          <cell r="I19">
            <v>16</v>
          </cell>
          <cell r="J19">
            <v>0.48099999999999998</v>
          </cell>
          <cell r="K19">
            <v>0.55099999999999993</v>
          </cell>
          <cell r="L19">
            <v>0.86646601023849446</v>
          </cell>
          <cell r="M19">
            <v>0.84958003721238817</v>
          </cell>
        </row>
        <row r="20">
          <cell r="I20">
            <v>17</v>
          </cell>
          <cell r="J20">
            <v>0.495</v>
          </cell>
          <cell r="K20">
            <v>0.56700000000000006</v>
          </cell>
          <cell r="L20">
            <v>1.0186902957357358</v>
          </cell>
          <cell r="M20">
            <v>0.99755244550012967</v>
          </cell>
        </row>
        <row r="21">
          <cell r="I21">
            <v>18</v>
          </cell>
          <cell r="J21">
            <v>0.51</v>
          </cell>
          <cell r="K21">
            <v>0.58399999999999996</v>
          </cell>
          <cell r="L21">
            <v>1.1378739645498268</v>
          </cell>
          <cell r="M21">
            <v>1.1137944225190799</v>
          </cell>
        </row>
        <row r="22">
          <cell r="I22">
            <v>19</v>
          </cell>
          <cell r="J22">
            <v>0.52800000000000002</v>
          </cell>
          <cell r="K22">
            <v>0.60299999999999998</v>
          </cell>
          <cell r="L22">
            <v>1.2294217734940409</v>
          </cell>
          <cell r="M22">
            <v>1.2034539500155217</v>
          </cell>
        </row>
        <row r="23">
          <cell r="B23">
            <v>2016</v>
          </cell>
          <cell r="C23">
            <v>113</v>
          </cell>
          <cell r="I23">
            <v>20</v>
          </cell>
          <cell r="J23">
            <v>0.54900000000000004</v>
          </cell>
          <cell r="K23">
            <v>0.624</v>
          </cell>
          <cell r="L23">
            <v>1.3200885964886788</v>
          </cell>
          <cell r="M23">
            <v>1.2922738161975691</v>
          </cell>
        </row>
        <row r="24">
          <cell r="B24">
            <v>2017</v>
          </cell>
          <cell r="C24">
            <v>107</v>
          </cell>
          <cell r="I24">
            <v>21</v>
          </cell>
          <cell r="J24">
            <v>0.57300000000000006</v>
          </cell>
          <cell r="K24">
            <v>0.64800000000000002</v>
          </cell>
          <cell r="L24">
            <v>1.4099674432299156</v>
          </cell>
          <cell r="M24">
            <v>1.3802274781091488</v>
          </cell>
        </row>
        <row r="25">
          <cell r="B25">
            <v>2018</v>
          </cell>
          <cell r="C25">
            <v>107</v>
          </cell>
          <cell r="I25">
            <v>22</v>
          </cell>
          <cell r="J25">
            <v>0.59899999999999998</v>
          </cell>
          <cell r="K25">
            <v>0.67400000000000004</v>
          </cell>
          <cell r="L25">
            <v>1.4711957238924913</v>
          </cell>
          <cell r="M25">
            <v>1.4403469085139902</v>
          </cell>
        </row>
        <row r="26">
          <cell r="B26">
            <v>2019</v>
          </cell>
          <cell r="C26">
            <v>107</v>
          </cell>
          <cell r="I26">
            <v>23</v>
          </cell>
          <cell r="J26">
            <v>0.627</v>
          </cell>
          <cell r="K26">
            <v>0.70200000000000007</v>
          </cell>
          <cell r="L26">
            <v>1.4968691990925571</v>
          </cell>
          <cell r="M26">
            <v>1.4659009630610464</v>
          </cell>
        </row>
        <row r="27">
          <cell r="I27">
            <v>24</v>
          </cell>
          <cell r="J27">
            <v>0.65700000000000003</v>
          </cell>
          <cell r="K27">
            <v>0.73299999999999998</v>
          </cell>
          <cell r="L27">
            <v>1.4967172185324522</v>
          </cell>
          <cell r="M27">
            <v>1.4663010852088525</v>
          </cell>
        </row>
        <row r="28">
          <cell r="I28">
            <v>25</v>
          </cell>
          <cell r="J28">
            <v>0.68599999999999994</v>
          </cell>
          <cell r="K28">
            <v>0.76800000000000002</v>
          </cell>
          <cell r="L28">
            <v>1.4845031894506051</v>
          </cell>
          <cell r="M28">
            <v>1.4550809635723281</v>
          </cell>
        </row>
        <row r="29">
          <cell r="I29">
            <v>26</v>
          </cell>
          <cell r="J29">
            <v>0.71399999999999997</v>
          </cell>
          <cell r="K29">
            <v>0.80599999999999994</v>
          </cell>
          <cell r="L29">
            <v>1.4767082029733316</v>
          </cell>
          <cell r="M29">
            <v>1.4480378693741793</v>
          </cell>
        </row>
        <row r="30">
          <cell r="I30">
            <v>27</v>
          </cell>
          <cell r="J30">
            <v>0.7380000000000001</v>
          </cell>
          <cell r="K30">
            <v>0.84900000000000009</v>
          </cell>
          <cell r="L30">
            <v>1.4808391529990053</v>
          </cell>
          <cell r="M30">
            <v>1.4520395741194512</v>
          </cell>
        </row>
        <row r="31">
          <cell r="I31">
            <v>28</v>
          </cell>
          <cell r="J31">
            <v>0.75800000000000001</v>
          </cell>
          <cell r="K31">
            <v>0.89600000000000002</v>
          </cell>
          <cell r="L31">
            <v>1.505510163862825</v>
          </cell>
          <cell r="M31">
            <v>1.4752733688979722</v>
          </cell>
        </row>
        <row r="32">
          <cell r="I32">
            <v>29</v>
          </cell>
          <cell r="J32">
            <v>0.77399999999999991</v>
          </cell>
          <cell r="K32">
            <v>0.94700000000000006</v>
          </cell>
          <cell r="L32">
            <v>1.5468505190105348</v>
          </cell>
          <cell r="M32">
            <v>1.51420015678122</v>
          </cell>
        </row>
        <row r="33">
          <cell r="I33">
            <v>30</v>
          </cell>
          <cell r="J33">
            <v>0.78400000000000003</v>
          </cell>
          <cell r="K33">
            <v>1.004</v>
          </cell>
          <cell r="L33">
            <v>1.5944306819535934</v>
          </cell>
          <cell r="M33">
            <v>1.5590796594259895</v>
          </cell>
        </row>
        <row r="34">
          <cell r="I34">
            <v>31</v>
          </cell>
          <cell r="J34">
            <v>0.78900000000000003</v>
          </cell>
          <cell r="K34">
            <v>1.0669999999999999</v>
          </cell>
          <cell r="L34">
            <v>1.6421043709445595</v>
          </cell>
          <cell r="M34">
            <v>1.604271378092899</v>
          </cell>
        </row>
        <row r="35">
          <cell r="I35">
            <v>32</v>
          </cell>
          <cell r="J35">
            <v>0.78900000000000003</v>
          </cell>
          <cell r="K35">
            <v>1.1360000000000001</v>
          </cell>
          <cell r="L35">
            <v>1.6942117099385474</v>
          </cell>
          <cell r="M35">
            <v>1.654028762343946</v>
          </cell>
        </row>
        <row r="36">
          <cell r="I36">
            <v>33</v>
          </cell>
          <cell r="J36">
            <v>0.79</v>
          </cell>
          <cell r="K36">
            <v>1.2130000000000001</v>
          </cell>
          <cell r="L36">
            <v>1.7501078390588116</v>
          </cell>
          <cell r="M36">
            <v>1.7078743666882168</v>
          </cell>
        </row>
        <row r="37">
          <cell r="I37">
            <v>34</v>
          </cell>
          <cell r="J37">
            <v>0.79100000000000004</v>
          </cell>
          <cell r="K37">
            <v>1.2969999999999999</v>
          </cell>
          <cell r="L37">
            <v>1.811960773005348</v>
          </cell>
          <cell r="M37">
            <v>1.7678945664010055</v>
          </cell>
        </row>
        <row r="38">
          <cell r="I38">
            <v>35</v>
          </cell>
          <cell r="J38">
            <v>0.79199999999999993</v>
          </cell>
          <cell r="K38">
            <v>1.391</v>
          </cell>
          <cell r="L38">
            <v>1.8840382831521414</v>
          </cell>
          <cell r="M38">
            <v>1.837989282516153</v>
          </cell>
        </row>
        <row r="39">
          <cell r="I39">
            <v>36</v>
          </cell>
          <cell r="J39">
            <v>0.79400000000000004</v>
          </cell>
          <cell r="K39">
            <v>1.494</v>
          </cell>
          <cell r="L39">
            <v>1.968584321182995</v>
          </cell>
          <cell r="M39">
            <v>1.9203927211243537</v>
          </cell>
        </row>
        <row r="40">
          <cell r="I40">
            <v>37</v>
          </cell>
          <cell r="J40">
            <v>0.82299999999999995</v>
          </cell>
          <cell r="K40">
            <v>1.607</v>
          </cell>
          <cell r="L40">
            <v>2.0648697917728804</v>
          </cell>
          <cell r="M40">
            <v>2.0147368679465041</v>
          </cell>
        </row>
        <row r="41">
          <cell r="I41">
            <v>38</v>
          </cell>
          <cell r="J41">
            <v>0.87200000000000011</v>
          </cell>
          <cell r="K41">
            <v>1.7329999999999999</v>
          </cell>
          <cell r="L41">
            <v>2.1740254226730094</v>
          </cell>
          <cell r="M41">
            <v>2.1222321232567127</v>
          </cell>
        </row>
        <row r="42">
          <cell r="I42">
            <v>39</v>
          </cell>
          <cell r="J42">
            <v>0.94499999999999995</v>
          </cell>
          <cell r="K42">
            <v>1.8719999999999999</v>
          </cell>
          <cell r="L42">
            <v>2.297713479116243</v>
          </cell>
          <cell r="M42">
            <v>2.2443887995641183</v>
          </cell>
        </row>
        <row r="43">
          <cell r="I43">
            <v>40</v>
          </cell>
          <cell r="J43">
            <v>1.0430000000000001</v>
          </cell>
          <cell r="K43">
            <v>2.0249999999999999</v>
          </cell>
          <cell r="L43">
            <v>2.435132796232248</v>
          </cell>
          <cell r="M43">
            <v>2.3802519763430157</v>
          </cell>
        </row>
        <row r="44">
          <cell r="I44">
            <v>41</v>
          </cell>
          <cell r="J44">
            <v>1.1679999999999999</v>
          </cell>
          <cell r="K44">
            <v>2.2200000000000002</v>
          </cell>
          <cell r="L44">
            <v>2.5902332950566573</v>
          </cell>
          <cell r="M44">
            <v>2.5334807003648536</v>
          </cell>
        </row>
        <row r="45">
          <cell r="I45">
            <v>42</v>
          </cell>
          <cell r="J45">
            <v>1.3220000000000001</v>
          </cell>
          <cell r="K45">
            <v>2.4810000000000003</v>
          </cell>
          <cell r="L45">
            <v>2.7694848831249477</v>
          </cell>
          <cell r="M45">
            <v>2.7103177239873251</v>
          </cell>
        </row>
        <row r="46">
          <cell r="I46">
            <v>43</v>
          </cell>
          <cell r="J46">
            <v>1.5049999999999999</v>
          </cell>
          <cell r="K46">
            <v>2.8040000000000003</v>
          </cell>
          <cell r="L46">
            <v>2.9763807831846658</v>
          </cell>
          <cell r="M46">
            <v>2.9140753695009334</v>
          </cell>
        </row>
        <row r="47">
          <cell r="I47">
            <v>44</v>
          </cell>
          <cell r="J47">
            <v>1.7150000000000001</v>
          </cell>
          <cell r="K47">
            <v>3.1870000000000003</v>
          </cell>
          <cell r="L47">
            <v>3.2092257416784578</v>
          </cell>
          <cell r="M47">
            <v>3.1431526941972305</v>
          </cell>
        </row>
        <row r="48">
          <cell r="I48">
            <v>45</v>
          </cell>
          <cell r="J48">
            <v>1.9480000000000002</v>
          </cell>
          <cell r="K48">
            <v>3.625</v>
          </cell>
          <cell r="L48">
            <v>3.4644175783229572</v>
          </cell>
          <cell r="M48">
            <v>3.3942404535536261</v>
          </cell>
        </row>
        <row r="49">
          <cell r="I49">
            <v>46</v>
          </cell>
          <cell r="J49">
            <v>2.198</v>
          </cell>
          <cell r="K49">
            <v>4.1159999999999997</v>
          </cell>
          <cell r="L49">
            <v>3.7387253883752418</v>
          </cell>
          <cell r="M49">
            <v>3.664213565218772</v>
          </cell>
        </row>
        <row r="50">
          <cell r="I50">
            <v>47</v>
          </cell>
          <cell r="J50">
            <v>2.4630000000000001</v>
          </cell>
          <cell r="K50">
            <v>4.657</v>
          </cell>
          <cell r="L50">
            <v>4.032511690891841</v>
          </cell>
          <cell r="M50">
            <v>3.9532499183369851</v>
          </cell>
        </row>
        <row r="51">
          <cell r="I51">
            <v>48</v>
          </cell>
          <cell r="J51">
            <v>2.74</v>
          </cell>
          <cell r="K51">
            <v>5.2459999999999996</v>
          </cell>
          <cell r="L51">
            <v>4.3450465802502709</v>
          </cell>
          <cell r="M51">
            <v>4.2606061311059502</v>
          </cell>
        </row>
        <row r="52">
          <cell r="I52">
            <v>49</v>
          </cell>
          <cell r="J52">
            <v>3.028</v>
          </cell>
          <cell r="K52">
            <v>5.88</v>
          </cell>
          <cell r="L52">
            <v>4.678376925064077</v>
          </cell>
          <cell r="M52">
            <v>4.5883477388406408</v>
          </cell>
        </row>
        <row r="53">
          <cell r="I53">
            <v>50</v>
          </cell>
          <cell r="J53">
            <v>3.33</v>
          </cell>
          <cell r="K53">
            <v>6.5570000000000004</v>
          </cell>
          <cell r="L53">
            <v>5.0379305647723367</v>
          </cell>
          <cell r="M53">
            <v>4.9420911107757801</v>
          </cell>
        </row>
        <row r="54">
          <cell r="I54">
            <v>51</v>
          </cell>
          <cell r="J54">
            <v>3.6470000000000002</v>
          </cell>
          <cell r="K54">
            <v>7.2769999999999992</v>
          </cell>
          <cell r="L54">
            <v>5.4250708597469162</v>
          </cell>
          <cell r="M54">
            <v>5.3231006029248196</v>
          </cell>
        </row>
        <row r="55">
          <cell r="I55">
            <v>52</v>
          </cell>
          <cell r="J55">
            <v>3.98</v>
          </cell>
          <cell r="K55">
            <v>8.0380000000000003</v>
          </cell>
          <cell r="L55">
            <v>5.8370165793835236</v>
          </cell>
          <cell r="M55">
            <v>5.7283012280583732</v>
          </cell>
        </row>
        <row r="56">
          <cell r="I56">
            <v>53</v>
          </cell>
          <cell r="J56">
            <v>4.3309999999999995</v>
          </cell>
          <cell r="K56">
            <v>8.84</v>
          </cell>
          <cell r="L56">
            <v>6.2743356857589143</v>
          </cell>
          <cell r="M56">
            <v>6.1581569414575386</v>
          </cell>
        </row>
        <row r="57">
          <cell r="I57">
            <v>54</v>
          </cell>
          <cell r="J57">
            <v>4.6979999999999995</v>
          </cell>
          <cell r="K57">
            <v>9.6820000000000004</v>
          </cell>
          <cell r="L57">
            <v>6.7405733722802115</v>
          </cell>
          <cell r="M57">
            <v>6.6163861024852215</v>
          </cell>
        </row>
        <row r="58">
          <cell r="I58">
            <v>55</v>
          </cell>
          <cell r="J58">
            <v>5.077</v>
          </cell>
          <cell r="K58">
            <v>10.565</v>
          </cell>
          <cell r="L58">
            <v>7.2471872691788306</v>
          </cell>
          <cell r="M58">
            <v>7.1140356071881463</v>
          </cell>
        </row>
        <row r="59">
          <cell r="I59">
            <v>56</v>
          </cell>
          <cell r="J59">
            <v>5.4649999999999999</v>
          </cell>
          <cell r="K59">
            <v>11.491</v>
          </cell>
          <cell r="L59">
            <v>7.7940570749001754</v>
          </cell>
          <cell r="M59">
            <v>7.6517613766881363</v>
          </cell>
        </row>
        <row r="60">
          <cell r="I60">
            <v>57</v>
          </cell>
          <cell r="J60">
            <v>5.8609999999999998</v>
          </cell>
          <cell r="K60">
            <v>12.46</v>
          </cell>
          <cell r="L60">
            <v>8.372243277753487</v>
          </cell>
          <cell r="M60">
            <v>8.2219554675760058</v>
          </cell>
        </row>
        <row r="61">
          <cell r="I61">
            <v>58</v>
          </cell>
          <cell r="J61">
            <v>6.2649999999999997</v>
          </cell>
          <cell r="K61">
            <v>13.476000000000001</v>
          </cell>
          <cell r="L61">
            <v>8.9812939592726728</v>
          </cell>
          <cell r="M61">
            <v>8.824782595788415</v>
          </cell>
        </row>
        <row r="62">
          <cell r="I62">
            <v>59</v>
          </cell>
          <cell r="J62">
            <v>6.694</v>
          </cell>
          <cell r="K62">
            <v>14.542</v>
          </cell>
          <cell r="L62">
            <v>9.6320545551754133</v>
          </cell>
          <cell r="M62">
            <v>9.4702669441259584</v>
          </cell>
        </row>
        <row r="63">
          <cell r="I63">
            <v>60</v>
          </cell>
          <cell r="J63">
            <v>7.17</v>
          </cell>
          <cell r="K63">
            <v>15.661999999999999</v>
          </cell>
          <cell r="L63">
            <v>10.337475803082256</v>
          </cell>
          <cell r="M63">
            <v>10.170968631479999</v>
          </cell>
        </row>
        <row r="64">
          <cell r="I64">
            <v>61</v>
          </cell>
          <cell r="J64">
            <v>7.7140000000000004</v>
          </cell>
          <cell r="K64">
            <v>16.869</v>
          </cell>
          <cell r="L64">
            <v>11.115383226019141</v>
          </cell>
          <cell r="M64">
            <v>10.942585568784146</v>
          </cell>
        </row>
        <row r="65">
          <cell r="I65">
            <v>62</v>
          </cell>
          <cell r="J65">
            <v>8.347999999999999</v>
          </cell>
          <cell r="K65">
            <v>18.199000000000002</v>
          </cell>
          <cell r="L65">
            <v>11.979941876330116</v>
          </cell>
          <cell r="M65">
            <v>11.796979600597071</v>
          </cell>
        </row>
        <row r="66">
          <cell r="I66">
            <v>63</v>
          </cell>
          <cell r="J66">
            <v>9.093</v>
          </cell>
          <cell r="K66">
            <v>19.666</v>
          </cell>
          <cell r="L66">
            <v>12.945820695097526</v>
          </cell>
          <cell r="M66">
            <v>12.747264165623264</v>
          </cell>
        </row>
        <row r="67">
          <cell r="I67">
            <v>64</v>
          </cell>
          <cell r="J67">
            <v>9.968</v>
          </cell>
          <cell r="K67">
            <v>21.283000000000001</v>
          </cell>
          <cell r="L67">
            <v>14.017986707800459</v>
          </cell>
          <cell r="M67">
            <v>13.799466294021913</v>
          </cell>
        </row>
        <row r="68">
          <cell r="I68">
            <v>65</v>
          </cell>
          <cell r="J68">
            <v>10.992999999999999</v>
          </cell>
          <cell r="K68">
            <v>23.065999999999999</v>
          </cell>
          <cell r="L68">
            <v>15.176345901565867</v>
          </cell>
          <cell r="M68">
            <v>14.935720981305378</v>
          </cell>
        </row>
        <row r="69">
          <cell r="I69">
            <v>66</v>
          </cell>
          <cell r="J69">
            <v>12.187999999999999</v>
          </cell>
          <cell r="K69">
            <v>25.03</v>
          </cell>
          <cell r="L69">
            <v>16.440499328851718</v>
          </cell>
          <cell r="M69">
            <v>16.177568024393221</v>
          </cell>
        </row>
        <row r="70">
          <cell r="I70">
            <v>67</v>
          </cell>
          <cell r="J70">
            <v>13.572000000000001</v>
          </cell>
          <cell r="K70">
            <v>27.192999999999998</v>
          </cell>
          <cell r="L70">
            <v>17.863757519458307</v>
          </cell>
          <cell r="M70">
            <v>17.578264799445321</v>
          </cell>
        </row>
        <row r="71">
          <cell r="I71">
            <v>68</v>
          </cell>
          <cell r="J71">
            <v>15.16</v>
          </cell>
          <cell r="K71">
            <v>29.576999999999998</v>
          </cell>
          <cell r="L71">
            <v>19.475216264795247</v>
          </cell>
          <cell r="M71">
            <v>19.167579684521161</v>
          </cell>
        </row>
        <row r="72">
          <cell r="I72">
            <v>69</v>
          </cell>
          <cell r="J72">
            <v>16.945999999999998</v>
          </cell>
          <cell r="K72">
            <v>32.201999999999998</v>
          </cell>
          <cell r="L72">
            <v>21.270961904667491</v>
          </cell>
          <cell r="M72">
            <v>20.941049446540273</v>
          </cell>
        </row>
        <row r="73">
          <cell r="I73">
            <v>70</v>
          </cell>
          <cell r="J73">
            <v>18.920000000000002</v>
          </cell>
          <cell r="K73">
            <v>35.091999999999999</v>
          </cell>
          <cell r="L73">
            <v>23.208511736456792</v>
          </cell>
          <cell r="M73">
            <v>22.8553972592745</v>
          </cell>
        </row>
        <row r="74">
          <cell r="I74">
            <v>71</v>
          </cell>
          <cell r="J74">
            <v>21.070999999999998</v>
          </cell>
          <cell r="K74">
            <v>38.271999999999998</v>
          </cell>
          <cell r="L74">
            <v>25.292358002508987</v>
          </cell>
          <cell r="M74">
            <v>24.913925085149224</v>
          </cell>
        </row>
        <row r="75">
          <cell r="I75">
            <v>72</v>
          </cell>
          <cell r="J75">
            <v>23.387999999999998</v>
          </cell>
          <cell r="K75">
            <v>41.771000000000001</v>
          </cell>
          <cell r="L75">
            <v>27.58417189922498</v>
          </cell>
          <cell r="M75">
            <v>27.177528173254455</v>
          </cell>
        </row>
        <row r="76">
          <cell r="I76">
            <v>73</v>
          </cell>
          <cell r="J76">
            <v>25.871000000000002</v>
          </cell>
          <cell r="K76">
            <v>45.62</v>
          </cell>
          <cell r="L76">
            <v>30.113260079641176</v>
          </cell>
          <cell r="M76">
            <v>29.674582399051399</v>
          </cell>
        </row>
        <row r="77">
          <cell r="I77">
            <v>74</v>
          </cell>
          <cell r="J77">
            <v>28.552</v>
          </cell>
          <cell r="K77">
            <v>49.852000000000004</v>
          </cell>
          <cell r="L77">
            <v>32.883232397693661</v>
          </cell>
          <cell r="M77">
            <v>32.408834615486604</v>
          </cell>
        </row>
        <row r="78">
          <cell r="I78">
            <v>75</v>
          </cell>
          <cell r="J78">
            <v>31.476999999999997</v>
          </cell>
          <cell r="K78">
            <v>54.500999999999998</v>
          </cell>
          <cell r="L78">
            <v>35.858094658108378</v>
          </cell>
          <cell r="M78">
            <v>35.344703190341505</v>
          </cell>
        </row>
        <row r="79">
          <cell r="I79">
            <v>76</v>
          </cell>
          <cell r="J79">
            <v>34.686</v>
          </cell>
          <cell r="K79">
            <v>59.609000000000002</v>
          </cell>
          <cell r="L79">
            <v>39.054712543694656</v>
          </cell>
          <cell r="M79">
            <v>38.499939585060261</v>
          </cell>
        </row>
        <row r="80">
          <cell r="I80">
            <v>77</v>
          </cell>
          <cell r="J80">
            <v>38.225000000000001</v>
          </cell>
          <cell r="K80">
            <v>65.215999999999994</v>
          </cell>
          <cell r="L80">
            <v>42.551639272730625</v>
          </cell>
          <cell r="M80">
            <v>41.953374284891467</v>
          </cell>
        </row>
        <row r="81">
          <cell r="I81">
            <v>78</v>
          </cell>
          <cell r="J81">
            <v>42.132000000000005</v>
          </cell>
          <cell r="K81">
            <v>71.367999999999995</v>
          </cell>
          <cell r="L81">
            <v>46.396644247183417</v>
          </cell>
          <cell r="M81">
            <v>45.753079747478779</v>
          </cell>
        </row>
        <row r="82">
          <cell r="I82">
            <v>79</v>
          </cell>
          <cell r="J82">
            <v>46.427</v>
          </cell>
          <cell r="K82">
            <v>78.113</v>
          </cell>
          <cell r="L82">
            <v>50.603565997824504</v>
          </cell>
          <cell r="M82">
            <v>49.912084048618297</v>
          </cell>
        </row>
        <row r="83">
          <cell r="I83">
            <v>80</v>
          </cell>
          <cell r="J83">
            <v>51.128</v>
          </cell>
          <cell r="K83">
            <v>85.503</v>
          </cell>
          <cell r="L83">
            <v>54.709535755328538</v>
          </cell>
          <cell r="M83">
            <v>53.987527534826519</v>
          </cell>
        </row>
        <row r="84">
          <cell r="I84">
            <v>81</v>
          </cell>
          <cell r="J84">
            <v>56.25</v>
          </cell>
          <cell r="K84">
            <v>93.592999999999989</v>
          </cell>
          <cell r="L84">
            <v>59.014660404974023</v>
          </cell>
          <cell r="M84">
            <v>58.257708619944829</v>
          </cell>
        </row>
        <row r="85">
          <cell r="I85">
            <v>82</v>
          </cell>
          <cell r="J85">
            <v>61.809000000000005</v>
          </cell>
          <cell r="K85">
            <v>102.44300000000001</v>
          </cell>
          <cell r="L85">
            <v>63.547011826836098</v>
          </cell>
          <cell r="M85">
            <v>62.750050314968149</v>
          </cell>
        </row>
        <row r="86">
          <cell r="I86">
            <v>83</v>
          </cell>
          <cell r="J86">
            <v>67.825999999999993</v>
          </cell>
          <cell r="K86">
            <v>112.113</v>
          </cell>
          <cell r="L86">
            <v>68.338966162189124</v>
          </cell>
          <cell r="M86">
            <v>67.496139780355577</v>
          </cell>
        </row>
        <row r="87">
          <cell r="I87">
            <v>84</v>
          </cell>
          <cell r="J87">
            <v>74.322000000000003</v>
          </cell>
          <cell r="K87">
            <v>122.669</v>
          </cell>
          <cell r="L87">
            <v>73.428146758060919</v>
          </cell>
          <cell r="M87">
            <v>72.53263577666155</v>
          </cell>
        </row>
        <row r="88">
          <cell r="I88">
            <v>85</v>
          </cell>
          <cell r="J88">
            <v>81.325999999999993</v>
          </cell>
          <cell r="K88">
            <v>134.178</v>
          </cell>
          <cell r="L88">
            <v>78.858613060363083</v>
          </cell>
          <cell r="M88">
            <v>77.902410974986168</v>
          </cell>
        </row>
        <row r="89">
          <cell r="I89">
            <v>86</v>
          </cell>
          <cell r="J89">
            <v>88.863</v>
          </cell>
          <cell r="K89">
            <v>146.709</v>
          </cell>
          <cell r="L89">
            <v>84.68237413838105</v>
          </cell>
          <cell r="M89">
            <v>83.656003750019551</v>
          </cell>
        </row>
        <row r="90">
          <cell r="I90">
            <v>87</v>
          </cell>
          <cell r="J90">
            <v>96.957999999999998</v>
          </cell>
          <cell r="K90">
            <v>160.333</v>
          </cell>
          <cell r="L90">
            <v>90.961335120239639</v>
          </cell>
          <cell r="M90">
            <v>89.853481939623251</v>
          </cell>
        </row>
        <row r="91">
          <cell r="I91">
            <v>88</v>
          </cell>
          <cell r="J91">
            <v>105.631</v>
          </cell>
          <cell r="K91">
            <v>175.124</v>
          </cell>
          <cell r="L91">
            <v>97.76982740749304</v>
          </cell>
          <cell r="M91">
            <v>96.566861056250701</v>
          </cell>
        </row>
        <row r="92">
          <cell r="I92">
            <v>89</v>
          </cell>
          <cell r="J92">
            <v>114.858</v>
          </cell>
          <cell r="K92">
            <v>191.15099999999998</v>
          </cell>
          <cell r="L92">
            <v>105.19793566579618</v>
          </cell>
          <cell r="M92">
            <v>103.88327765103952</v>
          </cell>
        </row>
        <row r="93">
          <cell r="I93">
            <v>90</v>
          </cell>
          <cell r="J93">
            <v>124.61199999999999</v>
          </cell>
          <cell r="K93">
            <v>208.48500000000001</v>
          </cell>
          <cell r="L93">
            <v>113.35592655426997</v>
          </cell>
          <cell r="M93">
            <v>111.90920448632214</v>
          </cell>
        </row>
        <row r="94">
          <cell r="I94">
            <v>91</v>
          </cell>
          <cell r="J94">
            <v>134.86100000000002</v>
          </cell>
          <cell r="K94">
            <v>227.19200000000001</v>
          </cell>
          <cell r="L94">
            <v>122.38022240726579</v>
          </cell>
          <cell r="M94">
            <v>120.77612304158731</v>
          </cell>
        </row>
        <row r="95">
          <cell r="I95">
            <v>92</v>
          </cell>
          <cell r="J95">
            <v>145.57499999999999</v>
          </cell>
          <cell r="K95">
            <v>247.33199999999999</v>
          </cell>
          <cell r="L95">
            <v>132.44157432347572</v>
          </cell>
          <cell r="M95">
            <v>130.64826523092083</v>
          </cell>
        </row>
        <row r="96">
          <cell r="I96">
            <v>93</v>
          </cell>
          <cell r="J96">
            <v>156.727</v>
          </cell>
          <cell r="K96">
            <v>268.95999999999998</v>
          </cell>
          <cell r="L96">
            <v>143.75641740670676</v>
          </cell>
          <cell r="M96">
            <v>141.73334047276217</v>
          </cell>
        </row>
        <row r="97">
          <cell r="I97">
            <v>94</v>
          </cell>
          <cell r="J97">
            <v>168.29</v>
          </cell>
          <cell r="K97">
            <v>292.11799999999999</v>
          </cell>
          <cell r="L97">
            <v>156.60291003769171</v>
          </cell>
          <cell r="M97">
            <v>154.29764397365696</v>
          </cell>
        </row>
        <row r="98">
          <cell r="I98">
            <v>95</v>
          </cell>
          <cell r="J98">
            <v>180.245</v>
          </cell>
          <cell r="K98">
            <v>316.834</v>
          </cell>
          <cell r="L98">
            <v>171.34399423094493</v>
          </cell>
          <cell r="M98">
            <v>168.68771164304394</v>
          </cell>
        </row>
        <row r="99">
          <cell r="I99">
            <v>96</v>
          </cell>
          <cell r="J99">
            <v>192.565</v>
          </cell>
          <cell r="K99">
            <v>343.12199999999996</v>
          </cell>
          <cell r="L99">
            <v>188.46117927899016</v>
          </cell>
          <cell r="M99">
            <v>185.3619417705093</v>
          </cell>
        </row>
        <row r="100">
          <cell r="I100">
            <v>97</v>
          </cell>
          <cell r="J100">
            <v>205.22899999999998</v>
          </cell>
          <cell r="K100">
            <v>370.97300000000001</v>
          </cell>
          <cell r="L100">
            <v>208.60500987690165</v>
          </cell>
          <cell r="M100">
            <v>204.93767639175115</v>
          </cell>
        </row>
        <row r="101">
          <cell r="I101">
            <v>98</v>
          </cell>
          <cell r="J101">
            <v>218.68299999999999</v>
          </cell>
          <cell r="K101">
            <v>400.35199999999998</v>
          </cell>
          <cell r="L101">
            <v>232.67193179339151</v>
          </cell>
          <cell r="M101">
            <v>228.26267909442001</v>
          </cell>
        </row>
        <row r="102">
          <cell r="I102">
            <v>99</v>
          </cell>
          <cell r="J102">
            <v>233.37099999999998</v>
          </cell>
          <cell r="K102">
            <v>431.19900000000001</v>
          </cell>
          <cell r="L102">
            <v>261.92339578820162</v>
          </cell>
          <cell r="M102">
            <v>256.52560012655943</v>
          </cell>
        </row>
        <row r="103">
          <cell r="I103">
            <v>100</v>
          </cell>
          <cell r="J103">
            <v>249.74099999999999</v>
          </cell>
          <cell r="K103">
            <v>463.41500000000002</v>
          </cell>
          <cell r="L103">
            <v>298.17235599963595</v>
          </cell>
          <cell r="M103">
            <v>291.42878277593024</v>
          </cell>
        </row>
        <row r="104">
          <cell r="I104">
            <v>101</v>
          </cell>
          <cell r="J104">
            <v>268.23700000000002</v>
          </cell>
          <cell r="K104">
            <v>496.87</v>
          </cell>
          <cell r="L104">
            <v>344.07303686557896</v>
          </cell>
          <cell r="M104">
            <v>335.45771226244932</v>
          </cell>
        </row>
        <row r="105">
          <cell r="I105">
            <v>102</v>
          </cell>
          <cell r="J105">
            <v>289.30599999999998</v>
          </cell>
          <cell r="K105">
            <v>531.38900000000001</v>
          </cell>
          <cell r="L105">
            <v>403.54482348385989</v>
          </cell>
          <cell r="M105">
            <v>392.28201150847741</v>
          </cell>
        </row>
        <row r="106">
          <cell r="I106">
            <v>103</v>
          </cell>
          <cell r="J106">
            <v>313.39099999999996</v>
          </cell>
          <cell r="K106">
            <v>566.75699999999995</v>
          </cell>
          <cell r="L106">
            <v>482.24913478235646</v>
          </cell>
          <cell r="M106">
            <v>467.24348945425209</v>
          </cell>
        </row>
        <row r="107">
          <cell r="I107">
            <v>104</v>
          </cell>
          <cell r="J107">
            <v>340.94</v>
          </cell>
          <cell r="K107">
            <v>602.71399999999994</v>
          </cell>
          <cell r="L107">
            <v>587.40313553994793</v>
          </cell>
          <cell r="M107">
            <v>567.40273649793312</v>
          </cell>
        </row>
        <row r="108">
          <cell r="I108">
            <v>105</v>
          </cell>
          <cell r="J108">
            <v>372.39800000000002</v>
          </cell>
          <cell r="K108">
            <v>638.95600000000002</v>
          </cell>
          <cell r="L108">
            <v>723.50547289110284</v>
          </cell>
          <cell r="M108">
            <v>698.45208103881657</v>
          </cell>
        </row>
        <row r="109">
          <cell r="I109">
            <v>106</v>
          </cell>
          <cell r="J109">
            <v>408.21</v>
          </cell>
          <cell r="K109">
            <v>675.14300000000003</v>
          </cell>
          <cell r="L109">
            <v>873.92150641901924</v>
          </cell>
          <cell r="M109">
            <v>849.57229838569094</v>
          </cell>
        </row>
        <row r="110">
          <cell r="I110">
            <v>107</v>
          </cell>
          <cell r="J110">
            <v>448.82300000000004</v>
          </cell>
          <cell r="K110">
            <v>710.89800000000002</v>
          </cell>
          <cell r="L110">
            <v>976.27811012361087</v>
          </cell>
          <cell r="M110">
            <v>965.27113573311033</v>
          </cell>
        </row>
        <row r="111">
          <cell r="I111">
            <v>108</v>
          </cell>
          <cell r="J111">
            <v>494.68099999999998</v>
          </cell>
          <cell r="K111">
            <v>745.822</v>
          </cell>
          <cell r="L111">
            <v>999.32653402025699</v>
          </cell>
          <cell r="M111">
            <v>998.49962439345018</v>
          </cell>
        </row>
        <row r="112">
          <cell r="I112">
            <v>109</v>
          </cell>
          <cell r="J112">
            <v>546.23099999999999</v>
          </cell>
          <cell r="K112">
            <v>0</v>
          </cell>
          <cell r="L112">
            <v>999.99953351417378</v>
          </cell>
          <cell r="M112">
            <v>999.99765091090876</v>
          </cell>
        </row>
        <row r="113">
          <cell r="I113">
            <v>110</v>
          </cell>
          <cell r="J113">
            <v>603.91700000000003</v>
          </cell>
          <cell r="K113">
            <v>0</v>
          </cell>
          <cell r="L113">
            <v>999.99999999978229</v>
          </cell>
          <cell r="M113">
            <v>999.99999999447323</v>
          </cell>
        </row>
        <row r="114">
          <cell r="I114">
            <v>111</v>
          </cell>
          <cell r="J114">
            <v>668.18599999999992</v>
          </cell>
          <cell r="K114">
            <v>0</v>
          </cell>
          <cell r="L114">
            <v>1000</v>
          </cell>
          <cell r="M114">
            <v>999.99999999447323</v>
          </cell>
        </row>
        <row r="115">
          <cell r="I115">
            <v>112</v>
          </cell>
          <cell r="J115">
            <v>739.48299999999995</v>
          </cell>
          <cell r="K115">
            <v>0</v>
          </cell>
          <cell r="L115">
            <v>0</v>
          </cell>
          <cell r="M115">
            <v>0</v>
          </cell>
        </row>
        <row r="116">
          <cell r="I116">
            <v>113</v>
          </cell>
          <cell r="J116">
            <v>818.25400000000002</v>
          </cell>
          <cell r="K116">
            <v>0</v>
          </cell>
          <cell r="L116">
            <v>0</v>
          </cell>
          <cell r="M116">
            <v>0</v>
          </cell>
        </row>
        <row r="117">
          <cell r="I117">
            <v>114</v>
          </cell>
          <cell r="J117">
            <v>904.94500000000005</v>
          </cell>
          <cell r="K117">
            <v>0</v>
          </cell>
          <cell r="L117">
            <v>0</v>
          </cell>
          <cell r="M117">
            <v>0</v>
          </cell>
        </row>
      </sheetData>
      <sheetData sheetId="14"/>
      <sheetData sheetId="15"/>
      <sheetData sheetId="16"/>
      <sheetData sheetId="17">
        <row r="29">
          <cell r="D29">
            <v>77098734.870000005</v>
          </cell>
        </row>
        <row r="39">
          <cell r="D39">
            <v>69015598.102781877</v>
          </cell>
        </row>
      </sheetData>
      <sheetData sheetId="18">
        <row r="1">
          <cell r="O1">
            <v>2052</v>
          </cell>
        </row>
        <row r="13">
          <cell r="K13">
            <v>28.694794520547951</v>
          </cell>
        </row>
      </sheetData>
      <sheetData sheetId="19">
        <row r="8">
          <cell r="G8" t="str">
            <v>VASF Nominal</v>
          </cell>
          <cell r="H8">
            <v>26746210.722800296</v>
          </cell>
          <cell r="I8">
            <v>25348126.220243331</v>
          </cell>
          <cell r="J8">
            <v>24009135.125132751</v>
          </cell>
          <cell r="K8">
            <v>22726721.08306684</v>
          </cell>
          <cell r="L8">
            <v>21497951.258955967</v>
          </cell>
          <cell r="M8">
            <v>20320593.666537635</v>
          </cell>
          <cell r="N8">
            <v>19191769.735073462</v>
          </cell>
          <cell r="O8">
            <v>18109122.175677475</v>
          </cell>
          <cell r="P8">
            <v>17070398.736159436</v>
          </cell>
          <cell r="Q8">
            <v>16073701.853906358</v>
          </cell>
          <cell r="R8">
            <v>15116915.782446472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</row>
      </sheetData>
      <sheetData sheetId="20">
        <row r="4">
          <cell r="A4">
            <v>2021</v>
          </cell>
          <cell r="B4">
            <v>2</v>
          </cell>
        </row>
        <row r="5">
          <cell r="A5">
            <v>2022</v>
          </cell>
          <cell r="B5">
            <v>3</v>
          </cell>
          <cell r="G5" t="str">
            <v>VASF Nominal</v>
          </cell>
          <cell r="H5">
            <v>23615310.550263584</v>
          </cell>
          <cell r="I5">
            <v>20959421.343359236</v>
          </cell>
          <cell r="J5">
            <v>19264172.040949468</v>
          </cell>
          <cell r="K5">
            <v>17334407.394191783</v>
          </cell>
          <cell r="L5">
            <v>15708168.468579406</v>
          </cell>
          <cell r="M5">
            <v>13966411.128485024</v>
          </cell>
          <cell r="N5">
            <v>12582697.804790616</v>
          </cell>
          <cell r="O5">
            <v>10210521.301950423</v>
          </cell>
          <cell r="P5">
            <v>8960086.3607395254</v>
          </cell>
          <cell r="Q5">
            <v>7151513.776287186</v>
          </cell>
          <cell r="R5">
            <v>5867337.776163633</v>
          </cell>
          <cell r="S5">
            <v>5034553.4401611052</v>
          </cell>
          <cell r="T5">
            <v>4017360.2393703209</v>
          </cell>
          <cell r="U5">
            <v>3100769.8743559229</v>
          </cell>
          <cell r="V5">
            <v>2445654.8938621879</v>
          </cell>
          <cell r="W5">
            <v>2123899.6886505266</v>
          </cell>
          <cell r="X5">
            <v>1835466.246467849</v>
          </cell>
          <cell r="Y5">
            <v>1388460.2864238</v>
          </cell>
          <cell r="Z5">
            <v>922247.207720862</v>
          </cell>
          <cell r="AA5">
            <v>630901.79625213018</v>
          </cell>
          <cell r="AB5">
            <v>548252.65983681416</v>
          </cell>
          <cell r="AC5">
            <v>389843.14955470822</v>
          </cell>
          <cell r="AD5">
            <v>208566.46682484608</v>
          </cell>
          <cell r="AE5">
            <v>131138.62680756743</v>
          </cell>
          <cell r="AF5">
            <v>102050.06861038109</v>
          </cell>
          <cell r="AG5">
            <v>76143.522313862122</v>
          </cell>
          <cell r="AH5">
            <v>48289.790956339086</v>
          </cell>
          <cell r="AI5">
            <v>29257.379771653683</v>
          </cell>
          <cell r="AJ5">
            <v>15114.600184494479</v>
          </cell>
          <cell r="AK5">
            <v>10771.658761274688</v>
          </cell>
          <cell r="AL5">
            <v>9873.5813999053971</v>
          </cell>
          <cell r="AM5">
            <v>4222.6759535597057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</row>
        <row r="6">
          <cell r="A6">
            <v>2023</v>
          </cell>
          <cell r="B6">
            <v>4</v>
          </cell>
        </row>
        <row r="7">
          <cell r="A7">
            <v>2024</v>
          </cell>
          <cell r="B7">
            <v>5</v>
          </cell>
        </row>
        <row r="8">
          <cell r="A8">
            <v>2025</v>
          </cell>
          <cell r="B8">
            <v>6</v>
          </cell>
        </row>
        <row r="9">
          <cell r="A9">
            <v>2026</v>
          </cell>
          <cell r="B9">
            <v>7</v>
          </cell>
        </row>
        <row r="10">
          <cell r="A10">
            <v>2027</v>
          </cell>
          <cell r="B10">
            <v>8</v>
          </cell>
        </row>
        <row r="11">
          <cell r="A11">
            <v>2028</v>
          </cell>
          <cell r="B11">
            <v>9</v>
          </cell>
        </row>
        <row r="12">
          <cell r="A12">
            <v>2029</v>
          </cell>
          <cell r="B12">
            <v>10</v>
          </cell>
        </row>
        <row r="13">
          <cell r="A13">
            <v>2030</v>
          </cell>
          <cell r="B13">
            <v>11</v>
          </cell>
        </row>
        <row r="14">
          <cell r="A14">
            <v>2031</v>
          </cell>
          <cell r="B14">
            <v>12</v>
          </cell>
        </row>
        <row r="15">
          <cell r="A15">
            <v>2032</v>
          </cell>
          <cell r="B15">
            <v>13</v>
          </cell>
        </row>
        <row r="16">
          <cell r="A16">
            <v>2033</v>
          </cell>
          <cell r="B16">
            <v>14</v>
          </cell>
        </row>
        <row r="17">
          <cell r="A17">
            <v>2034</v>
          </cell>
          <cell r="B17">
            <v>15</v>
          </cell>
        </row>
        <row r="18">
          <cell r="A18">
            <v>2035</v>
          </cell>
          <cell r="B18">
            <v>16</v>
          </cell>
        </row>
        <row r="19">
          <cell r="A19">
            <v>2036</v>
          </cell>
          <cell r="B19">
            <v>17</v>
          </cell>
        </row>
        <row r="20">
          <cell r="A20">
            <v>2037</v>
          </cell>
          <cell r="B20">
            <v>18</v>
          </cell>
        </row>
        <row r="21">
          <cell r="A21">
            <v>2038</v>
          </cell>
          <cell r="B21">
            <v>19</v>
          </cell>
        </row>
        <row r="22">
          <cell r="A22">
            <v>2039</v>
          </cell>
          <cell r="B22">
            <v>20</v>
          </cell>
        </row>
        <row r="23">
          <cell r="A23">
            <v>2040</v>
          </cell>
          <cell r="B23">
            <v>21</v>
          </cell>
        </row>
        <row r="24">
          <cell r="A24">
            <v>2041</v>
          </cell>
          <cell r="B24">
            <v>22</v>
          </cell>
        </row>
        <row r="25">
          <cell r="A25">
            <v>2042</v>
          </cell>
          <cell r="B25">
            <v>23</v>
          </cell>
        </row>
        <row r="26">
          <cell r="A26">
            <v>2043</v>
          </cell>
          <cell r="B26">
            <v>24</v>
          </cell>
        </row>
        <row r="27">
          <cell r="A27">
            <v>2044</v>
          </cell>
          <cell r="B27">
            <v>25</v>
          </cell>
        </row>
        <row r="28">
          <cell r="A28">
            <v>2045</v>
          </cell>
          <cell r="B28">
            <v>26</v>
          </cell>
        </row>
        <row r="29">
          <cell r="A29">
            <v>2046</v>
          </cell>
          <cell r="B29">
            <v>27</v>
          </cell>
        </row>
        <row r="30">
          <cell r="A30">
            <v>2047</v>
          </cell>
          <cell r="B30">
            <v>28</v>
          </cell>
        </row>
        <row r="31">
          <cell r="A31">
            <v>2048</v>
          </cell>
          <cell r="B31">
            <v>29</v>
          </cell>
        </row>
        <row r="32">
          <cell r="A32">
            <v>2049</v>
          </cell>
          <cell r="B32">
            <v>30</v>
          </cell>
        </row>
        <row r="33">
          <cell r="A33">
            <v>2050</v>
          </cell>
          <cell r="B33">
            <v>31</v>
          </cell>
        </row>
        <row r="34">
          <cell r="A34">
            <v>2051</v>
          </cell>
          <cell r="B34">
            <v>32</v>
          </cell>
        </row>
        <row r="35">
          <cell r="A35">
            <v>2052</v>
          </cell>
          <cell r="B35">
            <v>33</v>
          </cell>
        </row>
        <row r="36">
          <cell r="A36">
            <v>2053</v>
          </cell>
          <cell r="B36">
            <v>34</v>
          </cell>
        </row>
        <row r="37">
          <cell r="A37">
            <v>2054</v>
          </cell>
          <cell r="B37">
            <v>35</v>
          </cell>
        </row>
        <row r="38">
          <cell r="A38">
            <v>2055</v>
          </cell>
          <cell r="B38">
            <v>36</v>
          </cell>
        </row>
        <row r="39">
          <cell r="A39">
            <v>2056</v>
          </cell>
          <cell r="B39">
            <v>37</v>
          </cell>
        </row>
        <row r="40">
          <cell r="A40">
            <v>2057</v>
          </cell>
          <cell r="B40">
            <v>38</v>
          </cell>
        </row>
        <row r="41">
          <cell r="A41">
            <v>2058</v>
          </cell>
          <cell r="B41">
            <v>39</v>
          </cell>
        </row>
        <row r="42">
          <cell r="A42">
            <v>2059</v>
          </cell>
          <cell r="B42">
            <v>40</v>
          </cell>
        </row>
        <row r="43">
          <cell r="A43">
            <v>2060</v>
          </cell>
          <cell r="B43">
            <v>41</v>
          </cell>
        </row>
        <row r="44">
          <cell r="A44">
            <v>2061</v>
          </cell>
          <cell r="B44">
            <v>42</v>
          </cell>
        </row>
        <row r="45">
          <cell r="A45">
            <v>2062</v>
          </cell>
          <cell r="B45">
            <v>43</v>
          </cell>
        </row>
        <row r="46">
          <cell r="A46">
            <v>2063</v>
          </cell>
          <cell r="B46">
            <v>44</v>
          </cell>
        </row>
        <row r="47">
          <cell r="A47">
            <v>2064</v>
          </cell>
          <cell r="B47">
            <v>45</v>
          </cell>
        </row>
        <row r="48">
          <cell r="A48">
            <v>2065</v>
          </cell>
          <cell r="B48">
            <v>46</v>
          </cell>
        </row>
        <row r="49">
          <cell r="A49">
            <v>2066</v>
          </cell>
          <cell r="B49">
            <v>47</v>
          </cell>
        </row>
        <row r="50">
          <cell r="A50">
            <v>2067</v>
          </cell>
          <cell r="B50">
            <v>48</v>
          </cell>
        </row>
        <row r="51">
          <cell r="A51">
            <v>2068</v>
          </cell>
          <cell r="B51">
            <v>49</v>
          </cell>
        </row>
        <row r="52">
          <cell r="A52">
            <v>2069</v>
          </cell>
          <cell r="B52">
            <v>50</v>
          </cell>
        </row>
        <row r="53">
          <cell r="A53">
            <v>2070</v>
          </cell>
          <cell r="B53">
            <v>51</v>
          </cell>
        </row>
        <row r="54">
          <cell r="A54">
            <v>2071</v>
          </cell>
          <cell r="B54">
            <v>52</v>
          </cell>
        </row>
        <row r="55">
          <cell r="A55">
            <v>2072</v>
          </cell>
          <cell r="B55">
            <v>53</v>
          </cell>
        </row>
        <row r="56">
          <cell r="A56">
            <v>2073</v>
          </cell>
          <cell r="B56">
            <v>54</v>
          </cell>
        </row>
        <row r="57">
          <cell r="A57">
            <v>2074</v>
          </cell>
          <cell r="B57">
            <v>55</v>
          </cell>
        </row>
        <row r="58">
          <cell r="A58">
            <v>2075</v>
          </cell>
          <cell r="B58">
            <v>56</v>
          </cell>
        </row>
        <row r="59">
          <cell r="A59">
            <v>2076</v>
          </cell>
          <cell r="B59">
            <v>57</v>
          </cell>
        </row>
        <row r="60">
          <cell r="A60">
            <v>2077</v>
          </cell>
          <cell r="B60">
            <v>58</v>
          </cell>
        </row>
        <row r="61">
          <cell r="A61">
            <v>2078</v>
          </cell>
          <cell r="B61">
            <v>59</v>
          </cell>
        </row>
        <row r="62">
          <cell r="A62">
            <v>2079</v>
          </cell>
          <cell r="B62">
            <v>60</v>
          </cell>
        </row>
        <row r="63">
          <cell r="A63">
            <v>2080</v>
          </cell>
          <cell r="B63">
            <v>61</v>
          </cell>
        </row>
        <row r="64">
          <cell r="A64">
            <v>2081</v>
          </cell>
          <cell r="B64">
            <v>62</v>
          </cell>
        </row>
      </sheetData>
      <sheetData sheetId="21"/>
      <sheetData sheetId="22">
        <row r="13">
          <cell r="I13" t="str">
            <v>VACOMPAPG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</row>
      </sheetData>
      <sheetData sheetId="23">
        <row r="16">
          <cell r="I16" t="str">
            <v>VACOMPACONC</v>
          </cell>
          <cell r="J16">
            <v>585889.73308272939</v>
          </cell>
          <cell r="K16">
            <v>760385.02423433622</v>
          </cell>
          <cell r="L16">
            <v>996548.26245517912</v>
          </cell>
          <cell r="M16">
            <v>1151115.9895237677</v>
          </cell>
          <cell r="N16">
            <v>1288876.8236987395</v>
          </cell>
          <cell r="O16">
            <v>1368141.6825170035</v>
          </cell>
          <cell r="P16">
            <v>1440813.4995882979</v>
          </cell>
          <cell r="Q16">
            <v>1457221.3845210567</v>
          </cell>
          <cell r="R16">
            <v>1472290.2044731171</v>
          </cell>
          <cell r="S16">
            <v>1532878.7503905748</v>
          </cell>
          <cell r="T16">
            <v>1519537.3871677909</v>
          </cell>
          <cell r="U16">
            <v>1517209.5414711733</v>
          </cell>
          <cell r="V16">
            <v>1497816.1322976411</v>
          </cell>
          <cell r="W16">
            <v>1476656.3154278297</v>
          </cell>
          <cell r="X16">
            <v>1451529.0714146222</v>
          </cell>
          <cell r="Y16">
            <v>1424660.6560776122</v>
          </cell>
          <cell r="Z16">
            <v>1395900.5531807465</v>
          </cell>
          <cell r="AA16">
            <v>1365099.1205840511</v>
          </cell>
          <cell r="AB16">
            <v>1332594.0274729405</v>
          </cell>
          <cell r="AC16">
            <v>1298363.1817243246</v>
          </cell>
          <cell r="AD16">
            <v>1262335.7648965453</v>
          </cell>
          <cell r="AE16">
            <v>1224509.9089991429</v>
          </cell>
          <cell r="AF16">
            <v>1184887.5017103201</v>
          </cell>
          <cell r="AG16">
            <v>1143540.8655133357</v>
          </cell>
          <cell r="AH16">
            <v>1100499.3976582801</v>
          </cell>
          <cell r="AI16">
            <v>1055856.1099466162</v>
          </cell>
          <cell r="AJ16">
            <v>1009710.5997530917</v>
          </cell>
          <cell r="AK16">
            <v>962258.16242087306</v>
          </cell>
          <cell r="AL16">
            <v>913631.84941999207</v>
          </cell>
          <cell r="AM16">
            <v>864060.11739728996</v>
          </cell>
          <cell r="AN16">
            <v>813752.87056969421</v>
          </cell>
          <cell r="AO16">
            <v>763027.13109108212</v>
          </cell>
          <cell r="AP16">
            <v>712140.03278845747</v>
          </cell>
          <cell r="AQ16">
            <v>661435.01303625316</v>
          </cell>
          <cell r="AR16">
            <v>611166.38879246253</v>
          </cell>
          <cell r="AS16">
            <v>561636.73264725402</v>
          </cell>
          <cell r="AT16">
            <v>513103.19713333546</v>
          </cell>
          <cell r="AU16">
            <v>465820.45578011329</v>
          </cell>
          <cell r="AV16">
            <v>420065.26903846906</v>
          </cell>
          <cell r="AW16">
            <v>376051.88044018322</v>
          </cell>
          <cell r="AX16">
            <v>333975.42705648323</v>
          </cell>
          <cell r="AY16">
            <v>293987.64727652224</v>
          </cell>
          <cell r="AZ16">
            <v>256268.14993262946</v>
          </cell>
          <cell r="BA16">
            <v>220979.27289902008</v>
          </cell>
          <cell r="BB16">
            <v>188268.54960145062</v>
          </cell>
          <cell r="BC16">
            <v>158243.34238323077</v>
          </cell>
          <cell r="BD16">
            <v>130995.55885572314</v>
          </cell>
          <cell r="BE16">
            <v>106603.51035551651</v>
          </cell>
          <cell r="BF16">
            <v>85083.544882423885</v>
          </cell>
          <cell r="BG16">
            <v>66410.750180424438</v>
          </cell>
          <cell r="BH16">
            <v>50516.703337943531</v>
          </cell>
          <cell r="BI16">
            <v>37291.510446060987</v>
          </cell>
          <cell r="BJ16">
            <v>26588.67159760396</v>
          </cell>
          <cell r="BK16">
            <v>18223.141681232741</v>
          </cell>
          <cell r="BL16">
            <v>11941.078000039182</v>
          </cell>
          <cell r="BM16">
            <v>7447.5767050812492</v>
          </cell>
          <cell r="BN16">
            <v>4417.0028108785882</v>
          </cell>
          <cell r="BO16">
            <v>2500.977202598945</v>
          </cell>
          <cell r="BP16">
            <v>1360.6475756434893</v>
          </cell>
          <cell r="BQ16">
            <v>702.24800105482529</v>
          </cell>
          <cell r="BR16">
            <v>328.74436235315233</v>
          </cell>
          <cell r="BS16">
            <v>131.06502010688979</v>
          </cell>
          <cell r="BT16">
            <v>40.83201531878283</v>
          </cell>
          <cell r="BU16">
            <v>9.0091449777223094</v>
          </cell>
          <cell r="BV16">
            <v>1.4484442850212389</v>
          </cell>
          <cell r="BW16">
            <v>0.16249648450265547</v>
          </cell>
          <cell r="BX16">
            <v>5.6737471903175601E-3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</row>
      </sheetData>
      <sheetData sheetId="24">
        <row r="1">
          <cell r="I1" t="str">
            <v>VACF A CONC AP PROG</v>
          </cell>
          <cell r="J1">
            <v>1622329.9264114988</v>
          </cell>
          <cell r="K1">
            <v>1493185.5136613019</v>
          </cell>
          <cell r="L1">
            <v>1380526.4714752575</v>
          </cell>
          <cell r="M1">
            <v>1291992.6413548482</v>
          </cell>
          <cell r="N1">
            <v>1179119.86275724</v>
          </cell>
          <cell r="O1">
            <v>1032877.5605502574</v>
          </cell>
          <cell r="P1">
            <v>937602.80153000029</v>
          </cell>
          <cell r="Q1">
            <v>736403.43463133648</v>
          </cell>
          <cell r="R1">
            <v>651387.8908641577</v>
          </cell>
          <cell r="S1">
            <v>573536.19051252701</v>
          </cell>
          <cell r="T1">
            <v>436482.28593857848</v>
          </cell>
          <cell r="U1">
            <v>377542.33729512215</v>
          </cell>
          <cell r="V1">
            <v>306207.11949863652</v>
          </cell>
          <cell r="W1">
            <v>267376.54585458769</v>
          </cell>
          <cell r="X1">
            <v>225467.25847561262</v>
          </cell>
          <cell r="Y1">
            <v>195102.62029019272</v>
          </cell>
          <cell r="Z1">
            <v>173572.64164631825</v>
          </cell>
          <cell r="AA1">
            <v>137010.54394992869</v>
          </cell>
          <cell r="AB1">
            <v>101199.40686808733</v>
          </cell>
          <cell r="AC1">
            <v>73697.237572423794</v>
          </cell>
          <cell r="AD1">
            <v>65381.491428097492</v>
          </cell>
          <cell r="AE1">
            <v>51809.060358460541</v>
          </cell>
          <cell r="AF1">
            <v>28017.5843673667</v>
          </cell>
          <cell r="AG1">
            <v>17289.272060540483</v>
          </cell>
          <cell r="AH1">
            <v>13645.949054937375</v>
          </cell>
          <cell r="AI1">
            <v>11345.722670766325</v>
          </cell>
          <cell r="AJ1">
            <v>7182.8906821195196</v>
          </cell>
          <cell r="AK1">
            <v>4255.9544516016394</v>
          </cell>
          <cell r="AL1">
            <v>2352.895247044903</v>
          </cell>
          <cell r="AM1">
            <v>1676.8283849332538</v>
          </cell>
          <cell r="AN1">
            <v>1537.0231531112202</v>
          </cell>
          <cell r="AO1">
            <v>657.34528684232941</v>
          </cell>
          <cell r="AP1">
            <v>0</v>
          </cell>
          <cell r="AQ1">
            <v>0</v>
          </cell>
          <cell r="AR1">
            <v>0</v>
          </cell>
          <cell r="AS1">
            <v>0</v>
          </cell>
          <cell r="AT1">
            <v>0</v>
          </cell>
          <cell r="AU1">
            <v>0</v>
          </cell>
          <cell r="AV1">
            <v>0</v>
          </cell>
          <cell r="AW1">
            <v>0</v>
          </cell>
          <cell r="AX1">
            <v>0</v>
          </cell>
          <cell r="AY1">
            <v>0</v>
          </cell>
          <cell r="AZ1">
            <v>0</v>
          </cell>
          <cell r="BA1">
            <v>0</v>
          </cell>
          <cell r="BB1">
            <v>0</v>
          </cell>
          <cell r="BC1">
            <v>0</v>
          </cell>
          <cell r="BD1">
            <v>0</v>
          </cell>
          <cell r="BE1">
            <v>0</v>
          </cell>
          <cell r="BF1">
            <v>0</v>
          </cell>
          <cell r="BG1">
            <v>0</v>
          </cell>
          <cell r="BH1">
            <v>0</v>
          </cell>
          <cell r="BI1">
            <v>0</v>
          </cell>
          <cell r="BJ1">
            <v>0</v>
          </cell>
          <cell r="BK1">
            <v>0</v>
          </cell>
          <cell r="BL1">
            <v>0</v>
          </cell>
          <cell r="BM1">
            <v>0</v>
          </cell>
          <cell r="BN1">
            <v>0</v>
          </cell>
          <cell r="BO1">
            <v>0</v>
          </cell>
          <cell r="BP1">
            <v>0</v>
          </cell>
          <cell r="BQ1">
            <v>0</v>
          </cell>
          <cell r="BR1">
            <v>0</v>
          </cell>
          <cell r="BS1">
            <v>0</v>
          </cell>
          <cell r="BT1">
            <v>0</v>
          </cell>
          <cell r="BU1">
            <v>0</v>
          </cell>
          <cell r="BV1">
            <v>0</v>
          </cell>
          <cell r="BW1">
            <v>0</v>
          </cell>
          <cell r="BX1">
            <v>0</v>
          </cell>
          <cell r="BY1">
            <v>0</v>
          </cell>
          <cell r="BZ1">
            <v>0</v>
          </cell>
          <cell r="CA1">
            <v>0</v>
          </cell>
          <cell r="CB1">
            <v>0</v>
          </cell>
        </row>
        <row r="5">
          <cell r="I5" t="str">
            <v>VACF A CONC PROF</v>
          </cell>
          <cell r="J5">
            <v>2459125.7214898188</v>
          </cell>
          <cell r="K5">
            <v>2112509.9010819076</v>
          </cell>
          <cell r="L5">
            <v>1930629.7372266802</v>
          </cell>
          <cell r="M5">
            <v>1673360.3728595215</v>
          </cell>
          <cell r="N5">
            <v>1504632.0637815674</v>
          </cell>
          <cell r="O5">
            <v>1356904.3925191013</v>
          </cell>
          <cell r="P5">
            <v>1213756.644509468</v>
          </cell>
          <cell r="Q5">
            <v>1009520.4139598708</v>
          </cell>
          <cell r="R5">
            <v>883193.05837356765</v>
          </cell>
          <cell r="S5">
            <v>633742.02452323539</v>
          </cell>
          <cell r="T5">
            <v>565826.51453964307</v>
          </cell>
          <cell r="U5">
            <v>480566.13969657035</v>
          </cell>
          <cell r="V5">
            <v>374489.3154322019</v>
          </cell>
          <cell r="W5">
            <v>247460.34947209497</v>
          </cell>
          <cell r="X5">
            <v>175511.77072334592</v>
          </cell>
          <cell r="Y5">
            <v>153193.08514664325</v>
          </cell>
          <cell r="Z5">
            <v>126690.16343834708</v>
          </cell>
          <cell r="AA5">
            <v>87756.399078746079</v>
          </cell>
          <cell r="AB5">
            <v>44173.261662629906</v>
          </cell>
          <cell r="AC5">
            <v>23967.379393712283</v>
          </cell>
          <cell r="AD5">
            <v>19955.746674141385</v>
          </cell>
          <cell r="AE5">
            <v>7094.8444768358568</v>
          </cell>
          <cell r="AF5">
            <v>2006.4829675844042</v>
          </cell>
          <cell r="AG5">
            <v>1855.8224520979711</v>
          </cell>
          <cell r="AH5">
            <v>1710.5695505025883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</row>
      </sheetData>
      <sheetData sheetId="25"/>
      <sheetData sheetId="26">
        <row r="8">
          <cell r="I8" t="str">
            <v>VABF A CONC PEM</v>
          </cell>
          <cell r="J8">
            <v>253119.9712281817</v>
          </cell>
          <cell r="K8">
            <v>331058.04758573283</v>
          </cell>
          <cell r="L8">
            <v>514494.6119537187</v>
          </cell>
          <cell r="M8">
            <v>552474.33117692382</v>
          </cell>
          <cell r="N8">
            <v>696235.57883791486</v>
          </cell>
          <cell r="O8">
            <v>742542.10116070905</v>
          </cell>
          <cell r="P8">
            <v>979196.62634791329</v>
          </cell>
          <cell r="Q8">
            <v>962833.59038327762</v>
          </cell>
          <cell r="R8">
            <v>953906.7848481395</v>
          </cell>
          <cell r="S8">
            <v>1004862.5081863449</v>
          </cell>
          <cell r="T8">
            <v>945977.92963486246</v>
          </cell>
          <cell r="U8">
            <v>932770.26526160445</v>
          </cell>
          <cell r="V8">
            <v>955660.86570765451</v>
          </cell>
          <cell r="W8">
            <v>915138.39648931311</v>
          </cell>
          <cell r="X8">
            <v>853502.25862032396</v>
          </cell>
          <cell r="Y8">
            <v>796143.78900104936</v>
          </cell>
          <cell r="Z8">
            <v>747700.82273923606</v>
          </cell>
          <cell r="AA8">
            <v>719061.38750798721</v>
          </cell>
          <cell r="AB8">
            <v>669884.01427753724</v>
          </cell>
          <cell r="AC8">
            <v>619051.13080876425</v>
          </cell>
          <cell r="AD8">
            <v>572108.24378944933</v>
          </cell>
          <cell r="AE8">
            <v>535201.27127559506</v>
          </cell>
          <cell r="AF8">
            <v>493393.66171695205</v>
          </cell>
          <cell r="AG8">
            <v>452888.94123437244</v>
          </cell>
          <cell r="AH8">
            <v>413962.29856915917</v>
          </cell>
          <cell r="AI8">
            <v>377836.05191337562</v>
          </cell>
          <cell r="AJ8">
            <v>343645.36397804308</v>
          </cell>
          <cell r="AK8">
            <v>311807.57574734394</v>
          </cell>
          <cell r="AL8">
            <v>282033.24263504281</v>
          </cell>
          <cell r="AM8">
            <v>254064.49010388751</v>
          </cell>
          <cell r="AN8">
            <v>228100.04628983751</v>
          </cell>
          <cell r="AO8">
            <v>204065.81704319184</v>
          </cell>
          <cell r="AP8">
            <v>181888.46314366208</v>
          </cell>
          <cell r="AQ8">
            <v>161490.64410384142</v>
          </cell>
          <cell r="AR8">
            <v>142793.89580769077</v>
          </cell>
          <cell r="AS8">
            <v>125718.95301034575</v>
          </cell>
          <cell r="AT8">
            <v>110183.39649564614</v>
          </cell>
          <cell r="AU8">
            <v>96106.151534965495</v>
          </cell>
          <cell r="AV8">
            <v>83403.62946695165</v>
          </cell>
          <cell r="AW8">
            <v>71993.115874305106</v>
          </cell>
          <cell r="AX8">
            <v>61791.100654806069</v>
          </cell>
          <cell r="AY8">
            <v>52715.101887927449</v>
          </cell>
          <cell r="AZ8">
            <v>44683.440035128719</v>
          </cell>
          <cell r="BA8">
            <v>37616.247345320189</v>
          </cell>
          <cell r="BB8">
            <v>31435.589948581171</v>
          </cell>
          <cell r="BC8">
            <v>26066.679020078347</v>
          </cell>
          <cell r="BD8">
            <v>21437.739585175874</v>
          </cell>
          <cell r="BE8">
            <v>17478.278582185445</v>
          </cell>
          <cell r="BF8">
            <v>14119.575695279371</v>
          </cell>
          <cell r="BG8">
            <v>11295.227522362664</v>
          </cell>
          <cell r="BH8">
            <v>8941.7441544022859</v>
          </cell>
          <cell r="BI8">
            <v>6999.4787026775584</v>
          </cell>
          <cell r="BJ8">
            <v>5414.6690937875383</v>
          </cell>
          <cell r="BK8">
            <v>4138.9857809794521</v>
          </cell>
          <cell r="BL8">
            <v>3126.8052618758093</v>
          </cell>
          <cell r="BM8">
            <v>2335.1784981236019</v>
          </cell>
          <cell r="BN8">
            <v>1724.6731902340598</v>
          </cell>
          <cell r="BO8">
            <v>1259.5578727195771</v>
          </cell>
          <cell r="BP8">
            <v>908.431137864476</v>
          </cell>
          <cell r="BQ8">
            <v>645.42131961027542</v>
          </cell>
          <cell r="BR8">
            <v>450.59606186227802</v>
          </cell>
          <cell r="BS8">
            <v>308.60152808366155</v>
          </cell>
          <cell r="BT8">
            <v>207.01487940512629</v>
          </cell>
          <cell r="BU8">
            <v>135.82755970990596</v>
          </cell>
          <cell r="BV8">
            <v>86.979897072336541</v>
          </cell>
          <cell r="BW8">
            <v>54.145329627358194</v>
          </cell>
          <cell r="BX8">
            <v>32.646985141561537</v>
          </cell>
          <cell r="BY8">
            <v>18.982492743853761</v>
          </cell>
          <cell r="BZ8">
            <v>10.617846724896564</v>
          </cell>
          <cell r="CA8">
            <v>5.6973225776092304</v>
          </cell>
          <cell r="CB8">
            <v>2.8793170980893614</v>
          </cell>
        </row>
      </sheetData>
      <sheetData sheetId="27">
        <row r="1">
          <cell r="I1" t="str">
            <v>VABF A CONC AP PROG</v>
          </cell>
          <cell r="J1">
            <v>443647.04434122192</v>
          </cell>
          <cell r="K1">
            <v>728593.6680972781</v>
          </cell>
          <cell r="L1">
            <v>785772.51686342806</v>
          </cell>
          <cell r="M1">
            <v>1095873.6973628411</v>
          </cell>
          <cell r="N1">
            <v>1702891.7572781388</v>
          </cell>
          <cell r="O1">
            <v>1884841.316857497</v>
          </cell>
          <cell r="P1">
            <v>2871338.9434242244</v>
          </cell>
          <cell r="Q1">
            <v>2978021.4049456841</v>
          </cell>
          <cell r="R1">
            <v>3042255.9265534193</v>
          </cell>
          <cell r="S1">
            <v>3490712.5182827762</v>
          </cell>
          <cell r="T1">
            <v>3449739.7124929302</v>
          </cell>
          <cell r="U1">
            <v>3479308.361637821</v>
          </cell>
          <cell r="V1">
            <v>3341204.6578026819</v>
          </cell>
          <cell r="W1">
            <v>3221467.16701598</v>
          </cell>
          <cell r="X1">
            <v>3059663.7325013103</v>
          </cell>
          <cell r="Y1">
            <v>2873400.2355346028</v>
          </cell>
          <cell r="Z1">
            <v>2755389.8708735034</v>
          </cell>
          <cell r="AA1">
            <v>2640314.9796694159</v>
          </cell>
          <cell r="AB1">
            <v>2501302.8668796588</v>
          </cell>
          <cell r="AC1">
            <v>2314449.3914842</v>
          </cell>
          <cell r="AD1">
            <v>2153578.8060908914</v>
          </cell>
          <cell r="AE1">
            <v>2028805.4126018086</v>
          </cell>
          <cell r="AF1">
            <v>1881221.8870834648</v>
          </cell>
          <cell r="AG1">
            <v>1725853.2255004251</v>
          </cell>
          <cell r="AH1">
            <v>1576761.4047652939</v>
          </cell>
          <cell r="AI1">
            <v>1441176.7324948141</v>
          </cell>
          <cell r="AJ1">
            <v>1312244.1615076356</v>
          </cell>
          <cell r="AK1">
            <v>1190403.9897260813</v>
          </cell>
          <cell r="AL1">
            <v>1074759.3772581106</v>
          </cell>
          <cell r="AM1">
            <v>966538.52865826245</v>
          </cell>
          <cell r="AN1">
            <v>867601.19308235345</v>
          </cell>
          <cell r="AO1">
            <v>775900.29198402201</v>
          </cell>
          <cell r="AP1">
            <v>690638.89415849478</v>
          </cell>
          <cell r="AQ1">
            <v>612423.3784858766</v>
          </cell>
          <cell r="AR1">
            <v>540913.6234410695</v>
          </cell>
          <cell r="AS1">
            <v>475760.09520166914</v>
          </cell>
          <cell r="AT1">
            <v>416617.71691634436</v>
          </cell>
          <cell r="AU1">
            <v>363150.61689994717</v>
          </cell>
          <cell r="AV1">
            <v>315013.17147155304</v>
          </cell>
          <cell r="AW1">
            <v>271858.80771221063</v>
          </cell>
          <cell r="AX1">
            <v>233337.40436695219</v>
          </cell>
          <cell r="AY1">
            <v>199111.39039424414</v>
          </cell>
          <cell r="AZ1">
            <v>168858.36014717593</v>
          </cell>
          <cell r="BA1">
            <v>142264.85512487064</v>
          </cell>
          <cell r="BB1">
            <v>119027.66772401291</v>
          </cell>
          <cell r="BC1">
            <v>98856.162224579966</v>
          </cell>
          <cell r="BD1">
            <v>81470.888725153636</v>
          </cell>
          <cell r="BE1">
            <v>66598.954871322712</v>
          </cell>
          <cell r="BF1">
            <v>53973.978940312722</v>
          </cell>
          <cell r="BG1">
            <v>43338.98234315373</v>
          </cell>
          <cell r="BH1">
            <v>34448.552655707099</v>
          </cell>
          <cell r="BI1">
            <v>27076.294090187679</v>
          </cell>
          <cell r="BJ1">
            <v>21024.082110592633</v>
          </cell>
          <cell r="BK1">
            <v>16117.049182480214</v>
          </cell>
          <cell r="BL1">
            <v>12190.802626621715</v>
          </cell>
          <cell r="BM1">
            <v>9090.1783921135757</v>
          </cell>
          <cell r="BN1">
            <v>6674.8578229949362</v>
          </cell>
          <cell r="BO1">
            <v>4821.4625552872149</v>
          </cell>
          <cell r="BP1">
            <v>3419.7418876308811</v>
          </cell>
          <cell r="BQ1">
            <v>2374.8671969635452</v>
          </cell>
          <cell r="BR1">
            <v>1610.2327730812056</v>
          </cell>
          <cell r="BS1">
            <v>1064.8064633141971</v>
          </cell>
          <cell r="BT1">
            <v>688.14997532879283</v>
          </cell>
          <cell r="BU1">
            <v>436.40381144967154</v>
          </cell>
          <cell r="BV1">
            <v>271.36451032057852</v>
          </cell>
          <cell r="BW1">
            <v>164.00272682216738</v>
          </cell>
          <cell r="BX1">
            <v>95.193553727733118</v>
          </cell>
          <cell r="BY1">
            <v>52.487506662851523</v>
          </cell>
          <cell r="BZ1">
            <v>27.395762905074104</v>
          </cell>
          <cell r="CA1">
            <v>13.526854890804426</v>
          </cell>
          <cell r="CB1">
            <v>6.2977402342575992</v>
          </cell>
        </row>
        <row r="5">
          <cell r="I5" t="str">
            <v>VABF A CONC PROF</v>
          </cell>
          <cell r="J5">
            <v>1700740.9585655588</v>
          </cell>
          <cell r="K5">
            <v>2125890.3590057432</v>
          </cell>
          <cell r="L5">
            <v>3090957.8259940501</v>
          </cell>
          <cell r="M5">
            <v>3433109.1195620806</v>
          </cell>
          <cell r="N5">
            <v>3640786.4471734008</v>
          </cell>
          <cell r="O5">
            <v>3821314.1415308723</v>
          </cell>
          <cell r="P5">
            <v>4323523.1098993132</v>
          </cell>
          <cell r="Q5">
            <v>4416389.4074897412</v>
          </cell>
          <cell r="R5">
            <v>5094790.962816474</v>
          </cell>
          <cell r="S5">
            <v>4915803.0271963915</v>
          </cell>
          <cell r="T5">
            <v>4827537.4013439426</v>
          </cell>
          <cell r="U5">
            <v>4818698.3539035702</v>
          </cell>
          <cell r="V5">
            <v>4866295.90201513</v>
          </cell>
          <cell r="W5">
            <v>4735666.6276389454</v>
          </cell>
          <cell r="X5">
            <v>4459451.6921766801</v>
          </cell>
          <cell r="Y5">
            <v>4210448.2064663554</v>
          </cell>
          <cell r="Z5">
            <v>4006907.4007886029</v>
          </cell>
          <cell r="AA5">
            <v>3827139.0763224093</v>
          </cell>
          <cell r="AB5">
            <v>3600469.2435648595</v>
          </cell>
          <cell r="AC5">
            <v>3343845.3633470256</v>
          </cell>
          <cell r="AD5">
            <v>3130262.2842103713</v>
          </cell>
          <cell r="AE5">
            <v>2908213.2534983614</v>
          </cell>
          <cell r="AF5">
            <v>2688604.769076657</v>
          </cell>
          <cell r="AG5">
            <v>2481068.6884864587</v>
          </cell>
          <cell r="AH5">
            <v>2287728.3290839889</v>
          </cell>
          <cell r="AI5">
            <v>2102549.558551264</v>
          </cell>
          <cell r="AJ5">
            <v>1927968.6277801078</v>
          </cell>
          <cell r="AK5">
            <v>1763592.0372220771</v>
          </cell>
          <cell r="AL5">
            <v>1609026.3840034369</v>
          </cell>
          <cell r="AM5">
            <v>1463926.6185341175</v>
          </cell>
          <cell r="AN5">
            <v>1327979.3683230455</v>
          </cell>
          <cell r="AO5">
            <v>1200897.6696685145</v>
          </cell>
          <cell r="AP5">
            <v>1082409.3122655654</v>
          </cell>
          <cell r="AQ5">
            <v>972233.65077403013</v>
          </cell>
          <cell r="AR5">
            <v>870080.76754253218</v>
          </cell>
          <cell r="AS5">
            <v>775662.6251016137</v>
          </cell>
          <cell r="AT5">
            <v>688684.56870976684</v>
          </cell>
          <cell r="AU5">
            <v>608847.51810917631</v>
          </cell>
          <cell r="AV5">
            <v>535832.40772964479</v>
          </cell>
          <cell r="AW5">
            <v>469320.55993679905</v>
          </cell>
          <cell r="AX5">
            <v>408985.64425838302</v>
          </cell>
          <cell r="AY5">
            <v>354502.26210549026</v>
          </cell>
          <cell r="AZ5">
            <v>305537.40192132967</v>
          </cell>
          <cell r="BA5">
            <v>261755.75539765263</v>
          </cell>
          <cell r="BB5">
            <v>222822.51022065931</v>
          </cell>
          <cell r="BC5">
            <v>188401.59005115839</v>
          </cell>
          <cell r="BD5">
            <v>158159.24236400743</v>
          </cell>
          <cell r="BE5">
            <v>131766.23521129825</v>
          </cell>
          <cell r="BF5">
            <v>108898.55777664305</v>
          </cell>
          <cell r="BG5">
            <v>89239.67746800711</v>
          </cell>
          <cell r="BH5">
            <v>72484.547979170136</v>
          </cell>
          <cell r="BI5">
            <v>58337.617879986246</v>
          </cell>
          <cell r="BJ5">
            <v>46511.699196292488</v>
          </cell>
          <cell r="BK5">
            <v>36730.254490837149</v>
          </cell>
          <cell r="BL5">
            <v>28729.613926189162</v>
          </cell>
          <cell r="BM5">
            <v>22261.843007200994</v>
          </cell>
          <cell r="BN5">
            <v>17093.243004028933</v>
          </cell>
          <cell r="BO5">
            <v>13004.254676555956</v>
          </cell>
          <cell r="BP5">
            <v>9797.4076783829896</v>
          </cell>
          <cell r="BQ5">
            <v>7302.3665355763378</v>
          </cell>
          <cell r="BR5">
            <v>5377.7964545116238</v>
          </cell>
          <cell r="BS5">
            <v>3908.566513616503</v>
          </cell>
          <cell r="BT5">
            <v>2799.3302741715165</v>
          </cell>
          <cell r="BU5">
            <v>1971.193541478207</v>
          </cell>
          <cell r="BV5">
            <v>1360.9920238714858</v>
          </cell>
          <cell r="BW5">
            <v>919.4080342312094</v>
          </cell>
          <cell r="BX5">
            <v>606.7025272760128</v>
          </cell>
          <cell r="BY5">
            <v>389.41828054214022</v>
          </cell>
          <cell r="BZ5">
            <v>240.75819804993137</v>
          </cell>
          <cell r="CA5">
            <v>140.92240557820605</v>
          </cell>
          <cell r="CB5">
            <v>76.251189107153209</v>
          </cell>
        </row>
        <row r="6">
          <cell r="I6" t="str">
            <v>VABF A CONC ESP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</sheetData>
      <sheetData sheetId="28">
        <row r="1">
          <cell r="I1" t="str">
            <v>VABF AP PROG</v>
          </cell>
          <cell r="J1">
            <v>12250220.86487948</v>
          </cell>
          <cell r="K1">
            <v>11471921.617197579</v>
          </cell>
          <cell r="L1">
            <v>10734963.029721666</v>
          </cell>
          <cell r="M1">
            <v>10037163.341691535</v>
          </cell>
          <cell r="N1">
            <v>9376429.3823382761</v>
          </cell>
          <cell r="O1">
            <v>8750824.6910277866</v>
          </cell>
          <cell r="P1">
            <v>8158535.484191074</v>
          </cell>
          <cell r="Q1">
            <v>7597858.2982979212</v>
          </cell>
          <cell r="R1">
            <v>7067189.4550753627</v>
          </cell>
          <cell r="S1">
            <v>6565053.3041217336</v>
          </cell>
          <cell r="T1">
            <v>6090052.432622008</v>
          </cell>
          <cell r="U1">
            <v>5640844.7672965452</v>
          </cell>
          <cell r="V1">
            <v>5216162.9397559557</v>
          </cell>
          <cell r="W1">
            <v>4814859.5999210207</v>
          </cell>
          <cell r="X1">
            <v>4435935.9898800813</v>
          </cell>
          <cell r="Y1">
            <v>4078463.485963963</v>
          </cell>
          <cell r="Z1">
            <v>3741589.7696713675</v>
          </cell>
          <cell r="AA1">
            <v>3424552.7264091643</v>
          </cell>
          <cell r="AB1">
            <v>3126655.9821076347</v>
          </cell>
          <cell r="AC1">
            <v>2847210.2819412635</v>
          </cell>
          <cell r="AD1">
            <v>2585549.4252999062</v>
          </cell>
          <cell r="AE1">
            <v>2341047.7037610104</v>
          </cell>
          <cell r="AF1">
            <v>2113063.5686912639</v>
          </cell>
          <cell r="AG1">
            <v>1900977.5760800564</v>
          </cell>
          <cell r="AH1">
            <v>1704161.9275352727</v>
          </cell>
          <cell r="AI1">
            <v>1522016.2569412556</v>
          </cell>
          <cell r="AJ1">
            <v>1353954.7226155538</v>
          </cell>
          <cell r="AK1">
            <v>1199405.4388418829</v>
          </cell>
          <cell r="AL1">
            <v>1057788.3309283515</v>
          </cell>
          <cell r="AM1">
            <v>928514.24120464642</v>
          </cell>
          <cell r="AN1">
            <v>810964.29934938636</v>
          </cell>
          <cell r="AO1">
            <v>704517.92640603287</v>
          </cell>
          <cell r="AP1">
            <v>608557.11136482924</v>
          </cell>
          <cell r="AQ1">
            <v>522450.31949476077</v>
          </cell>
          <cell r="AR1">
            <v>445565.32431443874</v>
          </cell>
          <cell r="AS1">
            <v>377277.26309563493</v>
          </cell>
          <cell r="AT1">
            <v>316970.51123370742</v>
          </cell>
          <cell r="AU1">
            <v>264041.10132037057</v>
          </cell>
          <cell r="AV1">
            <v>217902.92606429642</v>
          </cell>
          <cell r="AW1">
            <v>177989.80609503217</v>
          </cell>
          <cell r="AX1">
            <v>143751.48142537524</v>
          </cell>
          <cell r="AY1">
            <v>114652.55725697194</v>
          </cell>
          <cell r="AZ1">
            <v>90177.215593195375</v>
          </cell>
          <cell r="BA1">
            <v>69831.76709851675</v>
          </cell>
          <cell r="BB1">
            <v>53141.22676838404</v>
          </cell>
          <cell r="BC1">
            <v>39651.498468488484</v>
          </cell>
          <cell r="BD1">
            <v>28934.860908755567</v>
          </cell>
          <cell r="BE1">
            <v>20588.567090483644</v>
          </cell>
          <cell r="BF1">
            <v>14233.830941591927</v>
          </cell>
          <cell r="BG1">
            <v>9523.8757095571527</v>
          </cell>
          <cell r="BH1">
            <v>6141.359347388493</v>
          </cell>
          <cell r="BI1">
            <v>3798.0955437556254</v>
          </cell>
          <cell r="BJ1">
            <v>2243.1454251184246</v>
          </cell>
          <cell r="BK1">
            <v>1263.5884914436483</v>
          </cell>
          <cell r="BL1">
            <v>683.27332333323284</v>
          </cell>
          <cell r="BM1">
            <v>360.59532380319962</v>
          </cell>
          <cell r="BN1">
            <v>189.98550080841801</v>
          </cell>
          <cell r="BO1">
            <v>103.63922246061419</v>
          </cell>
          <cell r="BP1">
            <v>61.955626129220967</v>
          </cell>
          <cell r="BQ1">
            <v>40.026395734476381</v>
          </cell>
          <cell r="BR1">
            <v>25.515612801821998</v>
          </cell>
          <cell r="BS1">
            <v>15.209380303574216</v>
          </cell>
          <cell r="BT1">
            <v>8.2827415768759725</v>
          </cell>
          <cell r="BU1">
            <v>4.015599744249748</v>
          </cell>
          <cell r="BV1">
            <v>1.628607689423109</v>
          </cell>
          <cell r="BW1">
            <v>0.46799183402409789</v>
          </cell>
          <cell r="BX1">
            <v>6.742757483594336E-2</v>
          </cell>
          <cell r="BY1">
            <v>2.4278518225079207E-3</v>
          </cell>
          <cell r="BZ1">
            <v>0</v>
          </cell>
          <cell r="CA1">
            <v>0</v>
          </cell>
          <cell r="CB1">
            <v>0</v>
          </cell>
        </row>
        <row r="5">
          <cell r="I5" t="str">
            <v>VABF PROF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</row>
        <row r="6">
          <cell r="I6" t="str">
            <v>VABF ESP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I7" t="str">
            <v>VABF AIN</v>
          </cell>
          <cell r="J7">
            <v>248892.87233885727</v>
          </cell>
          <cell r="K7">
            <v>233408.64859196247</v>
          </cell>
          <cell r="L7">
            <v>218695.76157678827</v>
          </cell>
          <cell r="M7">
            <v>204712.73154065612</v>
          </cell>
          <cell r="N7">
            <v>191419.4884885569</v>
          </cell>
          <cell r="O7">
            <v>178782.82062924639</v>
          </cell>
          <cell r="P7">
            <v>166769.10434762848</v>
          </cell>
          <cell r="Q7">
            <v>155353.52411851959</v>
          </cell>
          <cell r="R7">
            <v>144508.09125848755</v>
          </cell>
          <cell r="S7">
            <v>134207.78869105931</v>
          </cell>
          <cell r="T7">
            <v>124428.78233543847</v>
          </cell>
          <cell r="U7">
            <v>115149.87719223405</v>
          </cell>
          <cell r="V7">
            <v>106353.13248780838</v>
          </cell>
          <cell r="W7">
            <v>98021.70042809876</v>
          </cell>
          <cell r="X7">
            <v>90141.62181994172</v>
          </cell>
          <cell r="Y7">
            <v>82700.707756169373</v>
          </cell>
          <cell r="Z7">
            <v>75686.548021026552</v>
          </cell>
          <cell r="AA7">
            <v>69087.448885477555</v>
          </cell>
          <cell r="AB7">
            <v>62895.824015923652</v>
          </cell>
          <cell r="AC7">
            <v>57102.605268732703</v>
          </cell>
          <cell r="AD7">
            <v>51701.114601662579</v>
          </cell>
          <cell r="AE7">
            <v>46681.856485638797</v>
          </cell>
          <cell r="AF7">
            <v>41569.174956375398</v>
          </cell>
          <cell r="AG7">
            <v>37408.921359050211</v>
          </cell>
          <cell r="AH7">
            <v>32948.70645582032</v>
          </cell>
          <cell r="AI7">
            <v>29604.25728581773</v>
          </cell>
          <cell r="AJ7">
            <v>26043.139869758761</v>
          </cell>
          <cell r="AK7">
            <v>23355.721946047812</v>
          </cell>
          <cell r="AL7">
            <v>20670.704188633561</v>
          </cell>
          <cell r="AM7">
            <v>18499.773366860962</v>
          </cell>
          <cell r="AN7">
            <v>16533.475808602099</v>
          </cell>
          <cell r="AO7">
            <v>14760.492732507555</v>
          </cell>
          <cell r="AP7">
            <v>12802.609607218739</v>
          </cell>
          <cell r="AQ7">
            <v>11471.937947618477</v>
          </cell>
          <cell r="AR7">
            <v>10284.910346103934</v>
          </cell>
          <cell r="AS7">
            <v>9079.9911136533538</v>
          </cell>
          <cell r="AT7">
            <v>8185.0557274055172</v>
          </cell>
          <cell r="AU7">
            <v>7153.9311220825866</v>
          </cell>
          <cell r="AV7">
            <v>6512.3035839754612</v>
          </cell>
          <cell r="AW7">
            <v>5782.1045028915332</v>
          </cell>
          <cell r="AX7">
            <v>5304.0906290109606</v>
          </cell>
          <cell r="AY7">
            <v>4869.1312831366549</v>
          </cell>
          <cell r="AZ7">
            <v>4472.3060546615197</v>
          </cell>
          <cell r="BA7">
            <v>4109.3583408188088</v>
          </cell>
          <cell r="BB7">
            <v>3776.1755610678329</v>
          </cell>
          <cell r="BC7">
            <v>3468.5564569335352</v>
          </cell>
          <cell r="BD7">
            <v>3021.6113492922527</v>
          </cell>
          <cell r="BE7">
            <v>2800.7538992864015</v>
          </cell>
          <cell r="BF7">
            <v>2590.354864319087</v>
          </cell>
          <cell r="BG7">
            <v>2390.0953865841238</v>
          </cell>
          <cell r="BH7">
            <v>2199.6936422604153</v>
          </cell>
          <cell r="BI7">
            <v>2018.8900094895523</v>
          </cell>
          <cell r="BJ7">
            <v>1847.4356768289106</v>
          </cell>
          <cell r="BK7">
            <v>1685.0863995933148</v>
          </cell>
          <cell r="BL7">
            <v>1531.6254412865665</v>
          </cell>
          <cell r="BM7">
            <v>1386.8548044072968</v>
          </cell>
          <cell r="BN7">
            <v>1250.6946129051571</v>
          </cell>
          <cell r="BO7">
            <v>1122.9779781074024</v>
          </cell>
          <cell r="BP7">
            <v>1003.5442396832908</v>
          </cell>
          <cell r="BQ7">
            <v>892.3863477210931</v>
          </cell>
          <cell r="BR7">
            <v>789.37967689275331</v>
          </cell>
          <cell r="BS7">
            <v>663.9414484131554</v>
          </cell>
          <cell r="BT7">
            <v>584.50918111310318</v>
          </cell>
          <cell r="BU7">
            <v>511.39366031130288</v>
          </cell>
          <cell r="BV7">
            <v>444.42009964929912</v>
          </cell>
          <cell r="BW7">
            <v>383.40440051052542</v>
          </cell>
          <cell r="BX7">
            <v>328.14825444615332</v>
          </cell>
          <cell r="BY7">
            <v>278.43916252939147</v>
          </cell>
          <cell r="BZ7">
            <v>234.04527268457076</v>
          </cell>
          <cell r="CA7">
            <v>194.71589191201087</v>
          </cell>
          <cell r="CB7">
            <v>160.17717380525153</v>
          </cell>
        </row>
        <row r="8">
          <cell r="I8" t="str">
            <v>VABF PEM</v>
          </cell>
          <cell r="J8">
            <v>1370477.0631032232</v>
          </cell>
          <cell r="K8">
            <v>1268259.0077677327</v>
          </cell>
          <cell r="L8">
            <v>1150505.3091253506</v>
          </cell>
          <cell r="M8">
            <v>1059812.4588397352</v>
          </cell>
          <cell r="N8">
            <v>976462.37070127996</v>
          </cell>
          <cell r="O8">
            <v>898703.53574056807</v>
          </cell>
          <cell r="P8">
            <v>826206.2855081415</v>
          </cell>
          <cell r="Q8">
            <v>758654.05190443096</v>
          </cell>
          <cell r="R8">
            <v>695730.45179654716</v>
          </cell>
          <cell r="S8">
            <v>637125.41433176678</v>
          </cell>
          <cell r="T8">
            <v>582540.15006373741</v>
          </cell>
          <cell r="U8">
            <v>531720.61167632905</v>
          </cell>
          <cell r="V8">
            <v>484477.32314712467</v>
          </cell>
          <cell r="W8">
            <v>440621.0078403395</v>
          </cell>
          <cell r="X8">
            <v>399973.18036122085</v>
          </cell>
          <cell r="Y8">
            <v>362346.82420215255</v>
          </cell>
          <cell r="Z8">
            <v>327569.72282140626</v>
          </cell>
          <cell r="AA8">
            <v>295486.11547530239</v>
          </cell>
          <cell r="AB8">
            <v>265956.13959793304</v>
          </cell>
          <cell r="AC8">
            <v>238837.57283395497</v>
          </cell>
          <cell r="AD8">
            <v>213993.01053143403</v>
          </cell>
          <cell r="AE8">
            <v>191284.97186467258</v>
          </cell>
          <cell r="AF8">
            <v>170573.63926450483</v>
          </cell>
          <cell r="AG8">
            <v>151725.06717016918</v>
          </cell>
          <cell r="AH8">
            <v>134610.98637252991</v>
          </cell>
          <cell r="AI8">
            <v>119107.00170479986</v>
          </cell>
          <cell r="AJ8">
            <v>105096.11101122941</v>
          </cell>
          <cell r="AK8">
            <v>92474.971156870641</v>
          </cell>
          <cell r="AL8">
            <v>81135.59955783037</v>
          </cell>
          <cell r="AM8">
            <v>70973.631209738189</v>
          </cell>
          <cell r="AN8">
            <v>61895.994152215411</v>
          </cell>
          <cell r="AO8">
            <v>53818.048370455297</v>
          </cell>
          <cell r="AP8">
            <v>46657.85877286586</v>
          </cell>
          <cell r="AQ8">
            <v>40338.817150752817</v>
          </cell>
          <cell r="AR8">
            <v>34787.980435213613</v>
          </cell>
          <cell r="AS8">
            <v>29933.016850656288</v>
          </cell>
          <cell r="AT8">
            <v>25701.59964932967</v>
          </cell>
          <cell r="AU8">
            <v>22021.932231469702</v>
          </cell>
          <cell r="AV8">
            <v>18825.975016374978</v>
          </cell>
          <cell r="AW8">
            <v>16051.279103618186</v>
          </cell>
          <cell r="AX8">
            <v>13642.820433798493</v>
          </cell>
          <cell r="AY8">
            <v>11553.891868924406</v>
          </cell>
          <cell r="AZ8">
            <v>9743.9795368115301</v>
          </cell>
          <cell r="BA8">
            <v>8179.400960013746</v>
          </cell>
          <cell r="BB8">
            <v>6831.3610308006937</v>
          </cell>
          <cell r="BC8">
            <v>5675.1084663736701</v>
          </cell>
          <cell r="BD8">
            <v>4688.7222401340168</v>
          </cell>
          <cell r="BE8">
            <v>3852.0427390324439</v>
          </cell>
          <cell r="BF8">
            <v>3146.5440711857091</v>
          </cell>
          <cell r="BG8">
            <v>2556.2807583112317</v>
          </cell>
          <cell r="BH8">
            <v>2066.9155046879537</v>
          </cell>
          <cell r="BI8">
            <v>1664.6125974480069</v>
          </cell>
          <cell r="BJ8">
            <v>1335.9660198508898</v>
          </cell>
          <cell r="BK8">
            <v>1068.2099342054</v>
          </cell>
          <cell r="BL8">
            <v>849.87929943040604</v>
          </cell>
          <cell r="BM8">
            <v>672.17898030725212</v>
          </cell>
          <cell r="BN8">
            <v>528.84392146065136</v>
          </cell>
          <cell r="BO8">
            <v>414.11247940774189</v>
          </cell>
          <cell r="BP8">
            <v>322.56865469034966</v>
          </cell>
          <cell r="BQ8">
            <v>249.83090797783021</v>
          </cell>
          <cell r="BR8">
            <v>192.41310424483098</v>
          </cell>
          <cell r="BS8">
            <v>147.56902685437018</v>
          </cell>
          <cell r="BT8">
            <v>113.25740254570789</v>
          </cell>
          <cell r="BU8">
            <v>87.800421300487884</v>
          </cell>
          <cell r="BV8">
            <v>69.491063191918187</v>
          </cell>
          <cell r="BW8">
            <v>56.490419971582781</v>
          </cell>
          <cell r="BX8">
            <v>47.018773356552089</v>
          </cell>
          <cell r="BY8">
            <v>39.667545439387681</v>
          </cell>
          <cell r="BZ8">
            <v>33.513693394773917</v>
          </cell>
          <cell r="CA8">
            <v>28.115835277212035</v>
          </cell>
          <cell r="CB8">
            <v>23.353894563882474</v>
          </cell>
        </row>
        <row r="21">
          <cell r="A21">
            <v>2021</v>
          </cell>
          <cell r="B21">
            <v>2</v>
          </cell>
        </row>
        <row r="22">
          <cell r="A22">
            <v>2022</v>
          </cell>
          <cell r="B22">
            <v>3</v>
          </cell>
        </row>
        <row r="23">
          <cell r="A23">
            <v>2023</v>
          </cell>
          <cell r="B23">
            <v>4</v>
          </cell>
        </row>
        <row r="24">
          <cell r="A24">
            <v>2024</v>
          </cell>
          <cell r="B24">
            <v>5</v>
          </cell>
        </row>
        <row r="25">
          <cell r="A25">
            <v>2025</v>
          </cell>
          <cell r="B25">
            <v>6</v>
          </cell>
        </row>
        <row r="26">
          <cell r="A26">
            <v>2026</v>
          </cell>
          <cell r="B26">
            <v>7</v>
          </cell>
        </row>
        <row r="27">
          <cell r="A27">
            <v>2027</v>
          </cell>
          <cell r="B27">
            <v>8</v>
          </cell>
        </row>
        <row r="28">
          <cell r="A28">
            <v>2028</v>
          </cell>
          <cell r="B28">
            <v>9</v>
          </cell>
        </row>
        <row r="29">
          <cell r="A29">
            <v>2029</v>
          </cell>
          <cell r="B29">
            <v>10</v>
          </cell>
        </row>
        <row r="30">
          <cell r="A30">
            <v>2030</v>
          </cell>
          <cell r="B30">
            <v>11</v>
          </cell>
        </row>
        <row r="31">
          <cell r="A31">
            <v>2031</v>
          </cell>
          <cell r="B31">
            <v>12</v>
          </cell>
        </row>
        <row r="32">
          <cell r="A32">
            <v>2032</v>
          </cell>
          <cell r="B32">
            <v>13</v>
          </cell>
        </row>
        <row r="33">
          <cell r="A33">
            <v>2033</v>
          </cell>
          <cell r="B33">
            <v>14</v>
          </cell>
        </row>
        <row r="34">
          <cell r="A34">
            <v>2034</v>
          </cell>
          <cell r="B34">
            <v>15</v>
          </cell>
        </row>
        <row r="35">
          <cell r="A35">
            <v>2035</v>
          </cell>
          <cell r="B35">
            <v>16</v>
          </cell>
        </row>
        <row r="36">
          <cell r="A36">
            <v>2036</v>
          </cell>
          <cell r="B36">
            <v>17</v>
          </cell>
        </row>
        <row r="37">
          <cell r="A37">
            <v>2037</v>
          </cell>
          <cell r="B37">
            <v>18</v>
          </cell>
        </row>
        <row r="38">
          <cell r="A38">
            <v>2038</v>
          </cell>
          <cell r="B38">
            <v>19</v>
          </cell>
        </row>
        <row r="39">
          <cell r="A39">
            <v>2039</v>
          </cell>
          <cell r="B39">
            <v>20</v>
          </cell>
        </row>
        <row r="40">
          <cell r="A40">
            <v>2040</v>
          </cell>
          <cell r="B40">
            <v>21</v>
          </cell>
        </row>
        <row r="41">
          <cell r="A41">
            <v>2041</v>
          </cell>
          <cell r="B41">
            <v>22</v>
          </cell>
        </row>
        <row r="42">
          <cell r="A42">
            <v>2042</v>
          </cell>
          <cell r="B42">
            <v>23</v>
          </cell>
        </row>
        <row r="43">
          <cell r="A43">
            <v>2043</v>
          </cell>
          <cell r="B43">
            <v>24</v>
          </cell>
        </row>
        <row r="44">
          <cell r="A44">
            <v>2044</v>
          </cell>
          <cell r="B44">
            <v>25</v>
          </cell>
        </row>
        <row r="45">
          <cell r="A45">
            <v>2045</v>
          </cell>
          <cell r="B45">
            <v>26</v>
          </cell>
        </row>
        <row r="46">
          <cell r="A46">
            <v>2046</v>
          </cell>
          <cell r="B46">
            <v>27</v>
          </cell>
        </row>
        <row r="47">
          <cell r="A47">
            <v>2047</v>
          </cell>
          <cell r="B47">
            <v>28</v>
          </cell>
        </row>
        <row r="48">
          <cell r="A48">
            <v>2048</v>
          </cell>
          <cell r="B48">
            <v>29</v>
          </cell>
        </row>
        <row r="49">
          <cell r="A49">
            <v>2049</v>
          </cell>
          <cell r="B49">
            <v>30</v>
          </cell>
        </row>
        <row r="50">
          <cell r="A50">
            <v>2050</v>
          </cell>
          <cell r="B50">
            <v>31</v>
          </cell>
        </row>
        <row r="51">
          <cell r="A51">
            <v>2051</v>
          </cell>
          <cell r="B51">
            <v>32</v>
          </cell>
        </row>
        <row r="52">
          <cell r="A52">
            <v>2052</v>
          </cell>
          <cell r="B52">
            <v>33</v>
          </cell>
        </row>
        <row r="53">
          <cell r="A53">
            <v>2053</v>
          </cell>
          <cell r="B53">
            <v>34</v>
          </cell>
        </row>
        <row r="54">
          <cell r="A54">
            <v>2054</v>
          </cell>
          <cell r="B54">
            <v>35</v>
          </cell>
        </row>
        <row r="55">
          <cell r="A55">
            <v>2055</v>
          </cell>
          <cell r="B55">
            <v>36</v>
          </cell>
        </row>
        <row r="56">
          <cell r="A56">
            <v>2056</v>
          </cell>
          <cell r="B56">
            <v>37</v>
          </cell>
        </row>
        <row r="57">
          <cell r="A57">
            <v>2057</v>
          </cell>
          <cell r="B57">
            <v>38</v>
          </cell>
        </row>
        <row r="58">
          <cell r="A58">
            <v>2058</v>
          </cell>
          <cell r="B58">
            <v>39</v>
          </cell>
        </row>
        <row r="59">
          <cell r="A59">
            <v>2059</v>
          </cell>
          <cell r="B59">
            <v>40</v>
          </cell>
        </row>
        <row r="60">
          <cell r="A60">
            <v>2060</v>
          </cell>
          <cell r="B60">
            <v>41</v>
          </cell>
        </row>
        <row r="61">
          <cell r="A61">
            <v>2061</v>
          </cell>
          <cell r="B61">
            <v>42</v>
          </cell>
        </row>
        <row r="62">
          <cell r="A62">
            <v>2062</v>
          </cell>
          <cell r="B62">
            <v>43</v>
          </cell>
        </row>
        <row r="63">
          <cell r="A63">
            <v>2063</v>
          </cell>
          <cell r="B63">
            <v>44</v>
          </cell>
        </row>
        <row r="64">
          <cell r="A64">
            <v>2064</v>
          </cell>
          <cell r="B64">
            <v>45</v>
          </cell>
        </row>
        <row r="65">
          <cell r="A65">
            <v>2065</v>
          </cell>
          <cell r="B65">
            <v>46</v>
          </cell>
        </row>
        <row r="66">
          <cell r="A66">
            <v>2066</v>
          </cell>
          <cell r="B66">
            <v>47</v>
          </cell>
        </row>
        <row r="67">
          <cell r="A67">
            <v>2067</v>
          </cell>
          <cell r="B67">
            <v>48</v>
          </cell>
        </row>
        <row r="68">
          <cell r="A68">
            <v>2068</v>
          </cell>
          <cell r="B68">
            <v>49</v>
          </cell>
        </row>
        <row r="69">
          <cell r="A69">
            <v>2069</v>
          </cell>
          <cell r="B69">
            <v>50</v>
          </cell>
        </row>
        <row r="70">
          <cell r="A70">
            <v>2070</v>
          </cell>
          <cell r="B70">
            <v>51</v>
          </cell>
        </row>
        <row r="71">
          <cell r="A71">
            <v>2071</v>
          </cell>
          <cell r="B71">
            <v>52</v>
          </cell>
        </row>
        <row r="72">
          <cell r="A72">
            <v>2072</v>
          </cell>
          <cell r="B72">
            <v>53</v>
          </cell>
        </row>
        <row r="73">
          <cell r="A73">
            <v>2073</v>
          </cell>
          <cell r="B73">
            <v>54</v>
          </cell>
        </row>
        <row r="74">
          <cell r="A74">
            <v>2074</v>
          </cell>
          <cell r="B74">
            <v>55</v>
          </cell>
        </row>
        <row r="75">
          <cell r="A75">
            <v>2075</v>
          </cell>
          <cell r="B75">
            <v>56</v>
          </cell>
        </row>
        <row r="76">
          <cell r="A76">
            <v>2076</v>
          </cell>
          <cell r="B76">
            <v>57</v>
          </cell>
        </row>
        <row r="77">
          <cell r="A77">
            <v>2077</v>
          </cell>
          <cell r="B77">
            <v>58</v>
          </cell>
        </row>
        <row r="78">
          <cell r="A78">
            <v>2078</v>
          </cell>
          <cell r="B78">
            <v>59</v>
          </cell>
        </row>
        <row r="79">
          <cell r="A79">
            <v>2079</v>
          </cell>
          <cell r="B79">
            <v>60</v>
          </cell>
        </row>
        <row r="80">
          <cell r="A80">
            <v>2080</v>
          </cell>
          <cell r="B80">
            <v>61</v>
          </cell>
        </row>
        <row r="81">
          <cell r="A81">
            <v>2081</v>
          </cell>
          <cell r="B81">
            <v>62</v>
          </cell>
        </row>
        <row r="82">
          <cell r="A82">
            <v>2082</v>
          </cell>
          <cell r="B82">
            <v>63</v>
          </cell>
        </row>
        <row r="83">
          <cell r="A83">
            <v>2083</v>
          </cell>
          <cell r="B83">
            <v>64</v>
          </cell>
        </row>
        <row r="84">
          <cell r="A84">
            <v>2084</v>
          </cell>
          <cell r="B84">
            <v>65</v>
          </cell>
        </row>
        <row r="85">
          <cell r="A85">
            <v>2085</v>
          </cell>
          <cell r="B85">
            <v>66</v>
          </cell>
        </row>
        <row r="86">
          <cell r="A86">
            <v>2086</v>
          </cell>
          <cell r="B86">
            <v>67</v>
          </cell>
        </row>
        <row r="87">
          <cell r="A87">
            <v>2087</v>
          </cell>
          <cell r="B87">
            <v>68</v>
          </cell>
        </row>
        <row r="88">
          <cell r="A88">
            <v>2088</v>
          </cell>
          <cell r="B88">
            <v>69</v>
          </cell>
        </row>
        <row r="89">
          <cell r="A89">
            <v>2089</v>
          </cell>
          <cell r="B89">
            <v>70</v>
          </cell>
        </row>
        <row r="90">
          <cell r="A90">
            <v>2090</v>
          </cell>
          <cell r="B90">
            <v>71</v>
          </cell>
        </row>
        <row r="91">
          <cell r="A91">
            <v>2091</v>
          </cell>
          <cell r="B91">
            <v>72</v>
          </cell>
        </row>
      </sheetData>
      <sheetData sheetId="29"/>
      <sheetData sheetId="30"/>
      <sheetData sheetId="31"/>
      <sheetData sheetId="32">
        <row r="1">
          <cell r="A1" t="str">
            <v>valor</v>
          </cell>
          <cell r="D1">
            <v>31.83</v>
          </cell>
          <cell r="G1">
            <v>31.83</v>
          </cell>
          <cell r="J1">
            <v>31.83</v>
          </cell>
          <cell r="M1">
            <v>31.83</v>
          </cell>
          <cell r="P1">
            <v>31.83</v>
          </cell>
          <cell r="S1">
            <v>31.83</v>
          </cell>
          <cell r="V1">
            <v>31.83</v>
          </cell>
          <cell r="Y1">
            <v>31.83</v>
          </cell>
          <cell r="AB1">
            <v>31.83</v>
          </cell>
          <cell r="AE1">
            <v>31.83</v>
          </cell>
          <cell r="AH1">
            <v>31.83</v>
          </cell>
          <cell r="AK1">
            <v>31.83</v>
          </cell>
          <cell r="AN1">
            <v>31.83</v>
          </cell>
          <cell r="AQ1">
            <v>31.83</v>
          </cell>
          <cell r="AT1">
            <v>31.83</v>
          </cell>
          <cell r="AW1">
            <v>31.83</v>
          </cell>
          <cell r="AZ1">
            <v>31.83</v>
          </cell>
          <cell r="BC1">
            <v>31.83</v>
          </cell>
          <cell r="BF1">
            <v>31.83</v>
          </cell>
          <cell r="BI1">
            <v>31.83</v>
          </cell>
          <cell r="BL1">
            <v>31.83</v>
          </cell>
          <cell r="BO1">
            <v>31.83</v>
          </cell>
          <cell r="BR1">
            <v>31.83</v>
          </cell>
          <cell r="BU1">
            <v>31.83</v>
          </cell>
          <cell r="BX1">
            <v>31.83</v>
          </cell>
          <cell r="CA1">
            <v>31.83</v>
          </cell>
          <cell r="CD1">
            <v>31.83</v>
          </cell>
          <cell r="CG1">
            <v>31.83</v>
          </cell>
          <cell r="CJ1">
            <v>31.83</v>
          </cell>
          <cell r="CM1">
            <v>31.83</v>
          </cell>
          <cell r="CP1">
            <v>31.83</v>
          </cell>
          <cell r="CS1">
            <v>31.83</v>
          </cell>
          <cell r="CV1">
            <v>31.83</v>
          </cell>
          <cell r="CY1">
            <v>31.83</v>
          </cell>
          <cell r="DB1">
            <v>31.83</v>
          </cell>
          <cell r="DE1">
            <v>31.83</v>
          </cell>
          <cell r="DH1">
            <v>31.83</v>
          </cell>
          <cell r="DK1">
            <v>31.83</v>
          </cell>
          <cell r="DN1">
            <v>31.83</v>
          </cell>
          <cell r="DQ1">
            <v>31.83</v>
          </cell>
          <cell r="DT1">
            <v>31.83</v>
          </cell>
          <cell r="DW1">
            <v>31.83</v>
          </cell>
          <cell r="DZ1">
            <v>31.83</v>
          </cell>
          <cell r="EC1">
            <v>31.83</v>
          </cell>
          <cell r="EF1">
            <v>31.83</v>
          </cell>
          <cell r="EI1">
            <v>31.83</v>
          </cell>
          <cell r="EL1">
            <v>31.83</v>
          </cell>
          <cell r="EO1">
            <v>15.92</v>
          </cell>
          <cell r="ER1">
            <v>0</v>
          </cell>
          <cell r="EU1">
            <v>0</v>
          </cell>
          <cell r="EX1">
            <v>0</v>
          </cell>
          <cell r="FA1">
            <v>0</v>
          </cell>
          <cell r="FD1">
            <v>0</v>
          </cell>
          <cell r="FG1">
            <v>0</v>
          </cell>
          <cell r="FJ1">
            <v>0</v>
          </cell>
          <cell r="FM1">
            <v>0</v>
          </cell>
          <cell r="FP1">
            <v>0</v>
          </cell>
          <cell r="FS1">
            <v>0</v>
          </cell>
          <cell r="FV1">
            <v>0</v>
          </cell>
          <cell r="FY1">
            <v>0</v>
          </cell>
          <cell r="GB1">
            <v>0</v>
          </cell>
          <cell r="GE1">
            <v>0</v>
          </cell>
          <cell r="GH1">
            <v>0</v>
          </cell>
          <cell r="GK1">
            <v>0</v>
          </cell>
          <cell r="GN1">
            <v>0</v>
          </cell>
          <cell r="GQ1">
            <v>0</v>
          </cell>
          <cell r="GT1">
            <v>0</v>
          </cell>
          <cell r="GW1">
            <v>0</v>
          </cell>
          <cell r="GZ1">
            <v>0</v>
          </cell>
          <cell r="HC1">
            <v>0</v>
          </cell>
          <cell r="HF1">
            <v>0</v>
          </cell>
          <cell r="HI1">
            <v>0</v>
          </cell>
          <cell r="HL1">
            <v>0</v>
          </cell>
          <cell r="HO1">
            <v>0</v>
          </cell>
          <cell r="HR1">
            <v>0</v>
          </cell>
          <cell r="HU1">
            <v>0</v>
          </cell>
        </row>
      </sheetData>
      <sheetData sheetId="33"/>
      <sheetData sheetId="34"/>
      <sheetData sheetId="35"/>
      <sheetData sheetId="36">
        <row r="1">
          <cell r="AC1">
            <v>183455836.43000001</v>
          </cell>
        </row>
      </sheetData>
      <sheetData sheetId="37">
        <row r="1">
          <cell r="V1">
            <v>2696033.93</v>
          </cell>
        </row>
      </sheetData>
      <sheetData sheetId="38">
        <row r="1">
          <cell r="N1">
            <v>8395809.790000001</v>
          </cell>
        </row>
      </sheetData>
      <sheetData sheetId="39">
        <row r="1">
          <cell r="B1" t="str">
            <v>valor</v>
          </cell>
          <cell r="E1">
            <v>0</v>
          </cell>
          <cell r="H1">
            <v>0</v>
          </cell>
          <cell r="K1">
            <v>0</v>
          </cell>
          <cell r="N1">
            <v>0</v>
          </cell>
          <cell r="Q1">
            <v>0</v>
          </cell>
          <cell r="T1">
            <v>0</v>
          </cell>
          <cell r="W1">
            <v>0</v>
          </cell>
          <cell r="Z1">
            <v>0</v>
          </cell>
          <cell r="AC1">
            <v>0</v>
          </cell>
          <cell r="AF1">
            <v>0</v>
          </cell>
          <cell r="AI1">
            <v>0</v>
          </cell>
          <cell r="AL1">
            <v>0</v>
          </cell>
          <cell r="AO1">
            <v>0</v>
          </cell>
          <cell r="AR1">
            <v>0</v>
          </cell>
          <cell r="AU1">
            <v>0</v>
          </cell>
          <cell r="AX1">
            <v>0</v>
          </cell>
          <cell r="BA1">
            <v>0</v>
          </cell>
          <cell r="BD1">
            <v>0</v>
          </cell>
          <cell r="BG1">
            <v>0</v>
          </cell>
          <cell r="BJ1">
            <v>0</v>
          </cell>
          <cell r="BM1">
            <v>0</v>
          </cell>
          <cell r="BP1">
            <v>0</v>
          </cell>
          <cell r="BS1">
            <v>0</v>
          </cell>
          <cell r="BV1">
            <v>0</v>
          </cell>
          <cell r="BY1">
            <v>0</v>
          </cell>
          <cell r="CB1">
            <v>0</v>
          </cell>
          <cell r="CE1">
            <v>0</v>
          </cell>
          <cell r="CH1">
            <v>0</v>
          </cell>
          <cell r="CK1">
            <v>0</v>
          </cell>
          <cell r="CN1">
            <v>0</v>
          </cell>
          <cell r="CQ1">
            <v>0</v>
          </cell>
          <cell r="CT1">
            <v>0</v>
          </cell>
          <cell r="CW1">
            <v>0</v>
          </cell>
          <cell r="CZ1">
            <v>0</v>
          </cell>
          <cell r="DC1">
            <v>0</v>
          </cell>
          <cell r="DF1">
            <v>0</v>
          </cell>
          <cell r="DI1">
            <v>0</v>
          </cell>
          <cell r="DL1">
            <v>0</v>
          </cell>
          <cell r="DO1">
            <v>0</v>
          </cell>
          <cell r="DR1">
            <v>0</v>
          </cell>
          <cell r="DU1">
            <v>0</v>
          </cell>
          <cell r="DX1">
            <v>0</v>
          </cell>
          <cell r="EA1">
            <v>0</v>
          </cell>
          <cell r="ED1">
            <v>0</v>
          </cell>
          <cell r="EG1">
            <v>0</v>
          </cell>
          <cell r="EJ1">
            <v>0</v>
          </cell>
          <cell r="EM1">
            <v>0</v>
          </cell>
          <cell r="EP1">
            <v>0</v>
          </cell>
          <cell r="ES1">
            <v>0</v>
          </cell>
          <cell r="EV1">
            <v>0</v>
          </cell>
          <cell r="EY1">
            <v>0</v>
          </cell>
          <cell r="FB1">
            <v>0</v>
          </cell>
          <cell r="FE1">
            <v>0</v>
          </cell>
          <cell r="FH1">
            <v>0</v>
          </cell>
          <cell r="FK1">
            <v>0</v>
          </cell>
          <cell r="FN1">
            <v>0</v>
          </cell>
          <cell r="FQ1">
            <v>0</v>
          </cell>
          <cell r="FT1">
            <v>0</v>
          </cell>
          <cell r="FW1">
            <v>0</v>
          </cell>
          <cell r="FZ1">
            <v>0</v>
          </cell>
          <cell r="GC1">
            <v>0</v>
          </cell>
          <cell r="GF1">
            <v>0</v>
          </cell>
          <cell r="GI1">
            <v>0</v>
          </cell>
          <cell r="GL1">
            <v>0</v>
          </cell>
          <cell r="GO1">
            <v>0</v>
          </cell>
          <cell r="GR1">
            <v>0</v>
          </cell>
          <cell r="GU1">
            <v>0</v>
          </cell>
          <cell r="GX1">
            <v>0</v>
          </cell>
          <cell r="HA1">
            <v>0</v>
          </cell>
          <cell r="HD1">
            <v>0</v>
          </cell>
          <cell r="HG1">
            <v>0</v>
          </cell>
          <cell r="HJ1">
            <v>0</v>
          </cell>
          <cell r="HM1">
            <v>0</v>
          </cell>
          <cell r="HP1">
            <v>0</v>
          </cell>
          <cell r="HS1">
            <v>0</v>
          </cell>
          <cell r="HV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96"/>
  <sheetViews>
    <sheetView workbookViewId="0">
      <pane xSplit="1" ySplit="3" topLeftCell="B4" activePane="bottomRight" state="frozen"/>
      <selection sqref="A1:O1"/>
      <selection pane="topRight" sqref="A1:O1"/>
      <selection pane="bottomLeft" sqref="A1:O1"/>
      <selection pane="bottomRight" sqref="A1:O1"/>
    </sheetView>
  </sheetViews>
  <sheetFormatPr defaultRowHeight="15"/>
  <cols>
    <col min="1" max="1" width="8.140625" style="19" bestFit="1" customWidth="1"/>
    <col min="2" max="2" width="7" style="19" bestFit="1" customWidth="1"/>
    <col min="3" max="3" width="17.42578125" style="19" bestFit="1" customWidth="1"/>
    <col min="4" max="8" width="18.5703125" style="19" customWidth="1"/>
    <col min="9" max="9" width="21.42578125" style="19" customWidth="1"/>
    <col min="10" max="10" width="18.5703125" style="19" customWidth="1"/>
    <col min="11" max="11" width="21.28515625" style="19" customWidth="1"/>
    <col min="12" max="12" width="21.85546875" style="19" customWidth="1"/>
    <col min="13" max="13" width="16" style="19" customWidth="1"/>
    <col min="14" max="15" width="21.85546875" style="19" customWidth="1"/>
    <col min="16" max="16384" width="9.140625" style="3"/>
  </cols>
  <sheetData>
    <row r="1" spans="1:15" ht="15.75" customHeight="1" thickBot="1">
      <c r="A1" s="1" t="str">
        <f ca="1">[1]ano_Flx_CIVIL_PrevFinTe_GA_CNPJ!A1</f>
        <v>FLUXO ATUARIAL   -   CIVIL   -   PLANO PREVIDENCIÁRIO   -   BENEFÍCIOS AVALIADOS EM REGIME FINANCEIRO DE CAPITALIZAÇÃO   -   GERAÇÃO ATUAL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customHeight="1" thickBot="1">
      <c r="A2" s="4">
        <v>100101</v>
      </c>
      <c r="B2" s="5">
        <v>100201</v>
      </c>
      <c r="C2" s="5">
        <v>100401</v>
      </c>
      <c r="D2" s="6">
        <v>111000</v>
      </c>
      <c r="E2" s="6">
        <v>112000</v>
      </c>
      <c r="F2" s="6">
        <v>123000</v>
      </c>
      <c r="G2" s="6">
        <v>124000</v>
      </c>
      <c r="H2" s="7">
        <v>210000</v>
      </c>
      <c r="I2" s="6">
        <v>219901</v>
      </c>
      <c r="J2" s="7">
        <v>220000</v>
      </c>
      <c r="K2" s="6">
        <v>229000</v>
      </c>
      <c r="L2" s="8" t="s">
        <v>0</v>
      </c>
      <c r="M2" s="9"/>
      <c r="N2" s="8" t="s">
        <v>1</v>
      </c>
      <c r="O2" s="8" t="s">
        <v>2</v>
      </c>
    </row>
    <row r="3" spans="1:15" ht="15.75" customHeight="1" thickBot="1">
      <c r="A3" s="4" t="s">
        <v>3</v>
      </c>
      <c r="B3" s="5" t="s">
        <v>4</v>
      </c>
      <c r="C3" s="5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6" t="s">
        <v>11</v>
      </c>
      <c r="J3" s="7" t="s">
        <v>12</v>
      </c>
      <c r="K3" s="6" t="s">
        <v>13</v>
      </c>
      <c r="L3" s="10"/>
      <c r="M3" s="11" t="s">
        <v>14</v>
      </c>
      <c r="N3" s="10"/>
      <c r="O3" s="10"/>
    </row>
    <row r="4" spans="1:15" ht="15.75" customHeight="1" thickBot="1">
      <c r="A4" s="12">
        <f ca="1">[1]ano_Flx_CIVIL_PrevFinTe_GA_CNPJ!A6</f>
        <v>1</v>
      </c>
      <c r="B4" s="13">
        <f ca="1">[1]ano_Flx_CIVIL_PrevFinTe_GA_CNPJ!B6</f>
        <v>2021</v>
      </c>
      <c r="C4" s="13">
        <f t="shared" ref="C4:C35" ca="1" si="0">1/(1+_R)^(A4+0.5)</f>
        <v>0.91825585560083856</v>
      </c>
      <c r="D4" s="14">
        <f ca="1">[1]ano_Flx_CIVIL_PrevFinTe_GA_CNPJ!F6</f>
        <v>222.60504</v>
      </c>
      <c r="E4" s="14">
        <f ca="1">[1]ano_Flx_CIVIL_PrevFinTe_GA_CNPJ!K6</f>
        <v>0</v>
      </c>
      <c r="F4" s="14">
        <f ca="1">[1]ano_Flx_CIVIL_PrevFinTe_GA_CNPJ!AC6</f>
        <v>0</v>
      </c>
      <c r="G4" s="14">
        <f ca="1">[1]ano_Flx_CIVIL_PrevFinTe_GA_CNPJ!AH6</f>
        <v>0</v>
      </c>
      <c r="H4" s="14">
        <f ca="1">[1]ano_Flx_CIVIL_PrevFinTe_GA_CNPJ!AS6</f>
        <v>14681010.23607</v>
      </c>
      <c r="I4" s="14">
        <f ca="1">[1]ano_Flx_CIVIL_PrevFinTe_GA_CNPJ!AY6</f>
        <v>0</v>
      </c>
      <c r="J4" s="14">
        <f ca="1">[1]ano_Flx_CIVIL_PrevFinTe_GA_CNPJ!AZ6</f>
        <v>2537770.5525699998</v>
      </c>
      <c r="K4" s="14">
        <f ca="1">[1]ano_Flx_CIVIL_PrevFinTe_GA_CNPJ!BH6</f>
        <v>0</v>
      </c>
      <c r="L4" s="14">
        <f t="shared" ref="L4:L35" ca="1" si="1">J4+H4-K4-I4-SUM(D4:G4)</f>
        <v>17218558.183600001</v>
      </c>
      <c r="M4" s="15">
        <f t="shared" ref="M4:M35" ca="1" si="2">(1+_R)^(A4-0.5)</f>
        <v>1.0288342918079665</v>
      </c>
      <c r="N4" s="14">
        <f t="shared" ref="N4:N67" ca="1" si="3">(L4/M4)*(A4-0.5)</f>
        <v>8367993.9134522313</v>
      </c>
      <c r="O4" s="14">
        <f t="shared" ref="O4:O67" ca="1" si="4">L4/M4</f>
        <v>16735987.826904463</v>
      </c>
    </row>
    <row r="5" spans="1:15" ht="15.75" customHeight="1" thickBot="1">
      <c r="A5" s="12">
        <f ca="1">[1]ano_Flx_CIVIL_PrevFinTe_GA_CNPJ!A7</f>
        <v>2</v>
      </c>
      <c r="B5" s="13">
        <f ca="1">[1]ano_Flx_CIVIL_PrevFinTe_GA_CNPJ!B7</f>
        <v>2022</v>
      </c>
      <c r="C5" s="13">
        <f t="shared" ca="1" si="0"/>
        <v>0.86750671289639902</v>
      </c>
      <c r="D5" s="14">
        <f ca="1">[1]ano_Flx_CIVIL_PrevFinTe_GA_CNPJ!F7</f>
        <v>233.56444999999999</v>
      </c>
      <c r="E5" s="14">
        <f ca="1">[1]ano_Flx_CIVIL_PrevFinTe_GA_CNPJ!K7</f>
        <v>0</v>
      </c>
      <c r="F5" s="14">
        <f ca="1">[1]ano_Flx_CIVIL_PrevFinTe_GA_CNPJ!AC7</f>
        <v>0</v>
      </c>
      <c r="G5" s="14">
        <f ca="1">[1]ano_Flx_CIVIL_PrevFinTe_GA_CNPJ!AH7</f>
        <v>0</v>
      </c>
      <c r="H5" s="14">
        <f ca="1">[1]ano_Flx_CIVIL_PrevFinTe_GA_CNPJ!AS7</f>
        <v>14535908.74553</v>
      </c>
      <c r="I5" s="14">
        <f ca="1">[1]ano_Flx_CIVIL_PrevFinTe_GA_CNPJ!AY7</f>
        <v>0</v>
      </c>
      <c r="J5" s="14">
        <f ca="1">[1]ano_Flx_CIVIL_PrevFinTe_GA_CNPJ!AZ7</f>
        <v>3569154.8365099998</v>
      </c>
      <c r="K5" s="14">
        <f ca="1">[1]ano_Flx_CIVIL_PrevFinTe_GA_CNPJ!BH7</f>
        <v>0</v>
      </c>
      <c r="L5" s="14">
        <f t="shared" ca="1" si="1"/>
        <v>18104830.017590001</v>
      </c>
      <c r="M5" s="15">
        <f t="shared" ca="1" si="2"/>
        <v>1.0890210978787325</v>
      </c>
      <c r="N5" s="14">
        <f t="shared" ca="1" si="3"/>
        <v>24937299.267464776</v>
      </c>
      <c r="O5" s="14">
        <f t="shared" ca="1" si="4"/>
        <v>16624866.17830985</v>
      </c>
    </row>
    <row r="6" spans="1:15" ht="15.75" customHeight="1" thickBot="1">
      <c r="A6" s="12">
        <f ca="1">[1]ano_Flx_CIVIL_PrevFinTe_GA_CNPJ!A8</f>
        <v>3</v>
      </c>
      <c r="B6" s="13">
        <f ca="1">[1]ano_Flx_CIVIL_PrevFinTe_GA_CNPJ!B8</f>
        <v>2023</v>
      </c>
      <c r="C6" s="13">
        <f t="shared" ca="1" si="0"/>
        <v>0.81956231733245066</v>
      </c>
      <c r="D6" s="14">
        <f ca="1">[1]ano_Flx_CIVIL_PrevFinTe_GA_CNPJ!F8</f>
        <v>244.88158999999999</v>
      </c>
      <c r="E6" s="14">
        <f ca="1">[1]ano_Flx_CIVIL_PrevFinTe_GA_CNPJ!K8</f>
        <v>0</v>
      </c>
      <c r="F6" s="14">
        <f ca="1">[1]ano_Flx_CIVIL_PrevFinTe_GA_CNPJ!AC8</f>
        <v>0</v>
      </c>
      <c r="G6" s="14">
        <f ca="1">[1]ano_Flx_CIVIL_PrevFinTe_GA_CNPJ!AH8</f>
        <v>0</v>
      </c>
      <c r="H6" s="14">
        <f ca="1">[1]ano_Flx_CIVIL_PrevFinTe_GA_CNPJ!AS8</f>
        <v>14355203.57265</v>
      </c>
      <c r="I6" s="14">
        <f ca="1">[1]ano_Flx_CIVIL_PrevFinTe_GA_CNPJ!AY8</f>
        <v>0</v>
      </c>
      <c r="J6" s="14">
        <f ca="1">[1]ano_Flx_CIVIL_PrevFinTe_GA_CNPJ!AZ8</f>
        <v>5207871.2446900001</v>
      </c>
      <c r="K6" s="14">
        <f ca="1">[1]ano_Flx_CIVIL_PrevFinTe_GA_CNPJ!BH8</f>
        <v>0</v>
      </c>
      <c r="L6" s="14">
        <f t="shared" ca="1" si="1"/>
        <v>19562829.93575</v>
      </c>
      <c r="M6" s="15">
        <f t="shared" ca="1" si="2"/>
        <v>1.1527288321046385</v>
      </c>
      <c r="N6" s="14">
        <f t="shared" ca="1" si="3"/>
        <v>42427215.731284387</v>
      </c>
      <c r="O6" s="14">
        <f t="shared" ca="1" si="4"/>
        <v>16970886.292513754</v>
      </c>
    </row>
    <row r="7" spans="1:15" ht="15.75" customHeight="1" thickBot="1">
      <c r="A7" s="12">
        <f ca="1">[1]ano_Flx_CIVIL_PrevFinTe_GA_CNPJ!A9</f>
        <v>4</v>
      </c>
      <c r="B7" s="13">
        <f ca="1">[1]ano_Flx_CIVIL_PrevFinTe_GA_CNPJ!B9</f>
        <v>2024</v>
      </c>
      <c r="C7" s="13">
        <f t="shared" ca="1" si="0"/>
        <v>0.7742676592654234</v>
      </c>
      <c r="D7" s="14">
        <f ca="1">[1]ano_Flx_CIVIL_PrevFinTe_GA_CNPJ!F9</f>
        <v>256.53568000000001</v>
      </c>
      <c r="E7" s="14">
        <f ca="1">[1]ano_Flx_CIVIL_PrevFinTe_GA_CNPJ!K9</f>
        <v>0</v>
      </c>
      <c r="F7" s="14">
        <f ca="1">[1]ano_Flx_CIVIL_PrevFinTe_GA_CNPJ!AC9</f>
        <v>0</v>
      </c>
      <c r="G7" s="14">
        <f ca="1">[1]ano_Flx_CIVIL_PrevFinTe_GA_CNPJ!AH9</f>
        <v>0</v>
      </c>
      <c r="H7" s="14">
        <f ca="1">[1]ano_Flx_CIVIL_PrevFinTe_GA_CNPJ!AS9</f>
        <v>14187585.247199999</v>
      </c>
      <c r="I7" s="14">
        <f ca="1">[1]ano_Flx_CIVIL_PrevFinTe_GA_CNPJ!AY9</f>
        <v>0</v>
      </c>
      <c r="J7" s="14">
        <f ca="1">[1]ano_Flx_CIVIL_PrevFinTe_GA_CNPJ!AZ9</f>
        <v>6379011.9736700002</v>
      </c>
      <c r="K7" s="14">
        <f ca="1">[1]ano_Flx_CIVIL_PrevFinTe_GA_CNPJ!BH9</f>
        <v>0</v>
      </c>
      <c r="L7" s="14">
        <f t="shared" ca="1" si="1"/>
        <v>20566340.68519</v>
      </c>
      <c r="M7" s="15">
        <f t="shared" ca="1" si="2"/>
        <v>1.2201634687827598</v>
      </c>
      <c r="N7" s="14">
        <f t="shared" ca="1" si="3"/>
        <v>58993892.408510417</v>
      </c>
      <c r="O7" s="14">
        <f t="shared" ca="1" si="4"/>
        <v>16855397.831002977</v>
      </c>
    </row>
    <row r="8" spans="1:15" ht="15.75" customHeight="1" thickBot="1">
      <c r="A8" s="12">
        <f ca="1">[1]ano_Flx_CIVIL_PrevFinTe_GA_CNPJ!A10</f>
        <v>5</v>
      </c>
      <c r="B8" s="13">
        <f ca="1">[1]ano_Flx_CIVIL_PrevFinTe_GA_CNPJ!B10</f>
        <v>2025</v>
      </c>
      <c r="C8" s="13">
        <f t="shared" ca="1" si="0"/>
        <v>0.73147629595221864</v>
      </c>
      <c r="D8" s="14">
        <f ca="1">[1]ano_Flx_CIVIL_PrevFinTe_GA_CNPJ!F10</f>
        <v>268.51076999999998</v>
      </c>
      <c r="E8" s="14">
        <f ca="1">[1]ano_Flx_CIVIL_PrevFinTe_GA_CNPJ!K10</f>
        <v>0</v>
      </c>
      <c r="F8" s="14">
        <f ca="1">[1]ano_Flx_CIVIL_PrevFinTe_GA_CNPJ!AC10</f>
        <v>0</v>
      </c>
      <c r="G8" s="14">
        <f ca="1">[1]ano_Flx_CIVIL_PrevFinTe_GA_CNPJ!AH10</f>
        <v>0</v>
      </c>
      <c r="H8" s="14">
        <f ca="1">[1]ano_Flx_CIVIL_PrevFinTe_GA_CNPJ!AS10</f>
        <v>14011256.56629</v>
      </c>
      <c r="I8" s="14">
        <f ca="1">[1]ano_Flx_CIVIL_PrevFinTe_GA_CNPJ!AY10</f>
        <v>0</v>
      </c>
      <c r="J8" s="14">
        <f ca="1">[1]ano_Flx_CIVIL_PrevFinTe_GA_CNPJ!AZ10</f>
        <v>8025823.5666199997</v>
      </c>
      <c r="K8" s="14">
        <f ca="1">[1]ano_Flx_CIVIL_PrevFinTe_GA_CNPJ!BH10</f>
        <v>0</v>
      </c>
      <c r="L8" s="14">
        <f t="shared" ca="1" si="1"/>
        <v>22036811.622139998</v>
      </c>
      <c r="M8" s="15">
        <f t="shared" ca="1" si="2"/>
        <v>1.2915430317065513</v>
      </c>
      <c r="N8" s="14">
        <f t="shared" ca="1" si="3"/>
        <v>76780757.485563368</v>
      </c>
      <c r="O8" s="14">
        <f t="shared" ca="1" si="4"/>
        <v>17062390.552347414</v>
      </c>
    </row>
    <row r="9" spans="1:15" ht="15.75" customHeight="1" thickBot="1">
      <c r="A9" s="12">
        <f ca="1">[1]ano_Flx_CIVIL_PrevFinTe_GA_CNPJ!A11</f>
        <v>6</v>
      </c>
      <c r="B9" s="13">
        <f ca="1">[1]ano_Flx_CIVIL_PrevFinTe_GA_CNPJ!B11</f>
        <v>2026</v>
      </c>
      <c r="C9" s="13">
        <f t="shared" ca="1" si="0"/>
        <v>0.69104987808428786</v>
      </c>
      <c r="D9" s="14">
        <f ca="1">[1]ano_Flx_CIVIL_PrevFinTe_GA_CNPJ!F11</f>
        <v>280.77143000000001</v>
      </c>
      <c r="E9" s="14">
        <f ca="1">[1]ano_Flx_CIVIL_PrevFinTe_GA_CNPJ!K11</f>
        <v>0</v>
      </c>
      <c r="F9" s="14">
        <f ca="1">[1]ano_Flx_CIVIL_PrevFinTe_GA_CNPJ!AC11</f>
        <v>0</v>
      </c>
      <c r="G9" s="14">
        <f ca="1">[1]ano_Flx_CIVIL_PrevFinTe_GA_CNPJ!AH11</f>
        <v>0</v>
      </c>
      <c r="H9" s="14">
        <f ca="1">[1]ano_Flx_CIVIL_PrevFinTe_GA_CNPJ!AS11</f>
        <v>13823805.57182</v>
      </c>
      <c r="I9" s="14">
        <f ca="1">[1]ano_Flx_CIVIL_PrevFinTe_GA_CNPJ!AY11</f>
        <v>0</v>
      </c>
      <c r="J9" s="14">
        <f ca="1">[1]ano_Flx_CIVIL_PrevFinTe_GA_CNPJ!AZ11</f>
        <v>9070280.8269699998</v>
      </c>
      <c r="K9" s="14">
        <f ca="1">[1]ano_Flx_CIVIL_PrevFinTe_GA_CNPJ!BH11</f>
        <v>0</v>
      </c>
      <c r="L9" s="14">
        <f t="shared" ca="1" si="1"/>
        <v>22893805.627360001</v>
      </c>
      <c r="M9" s="15">
        <f t="shared" ca="1" si="2"/>
        <v>1.3670982990613845</v>
      </c>
      <c r="N9" s="14">
        <f t="shared" ca="1" si="3"/>
        <v>92104518.773032442</v>
      </c>
      <c r="O9" s="14">
        <f t="shared" ca="1" si="4"/>
        <v>16746276.140551353</v>
      </c>
    </row>
    <row r="10" spans="1:15" ht="15.75" customHeight="1" thickBot="1">
      <c r="A10" s="12">
        <f ca="1">[1]ano_Flx_CIVIL_PrevFinTe_GA_CNPJ!A12</f>
        <v>7</v>
      </c>
      <c r="B10" s="13">
        <f ca="1">[1]ano_Flx_CIVIL_PrevFinTe_GA_CNPJ!B12</f>
        <v>2027</v>
      </c>
      <c r="C10" s="13">
        <f t="shared" ca="1" si="0"/>
        <v>0.6528577024886989</v>
      </c>
      <c r="D10" s="14">
        <f ca="1">[1]ano_Flx_CIVIL_PrevFinTe_GA_CNPJ!F12</f>
        <v>293.28771</v>
      </c>
      <c r="E10" s="14">
        <f ca="1">[1]ano_Flx_CIVIL_PrevFinTe_GA_CNPJ!K12</f>
        <v>0</v>
      </c>
      <c r="F10" s="14">
        <f ca="1">[1]ano_Flx_CIVIL_PrevFinTe_GA_CNPJ!AC12</f>
        <v>0</v>
      </c>
      <c r="G10" s="14">
        <f ca="1">[1]ano_Flx_CIVIL_PrevFinTe_GA_CNPJ!AH12</f>
        <v>0</v>
      </c>
      <c r="H10" s="14">
        <f ca="1">[1]ano_Flx_CIVIL_PrevFinTe_GA_CNPJ!AS12</f>
        <v>13624807.75674</v>
      </c>
      <c r="I10" s="14">
        <f ca="1">[1]ano_Flx_CIVIL_PrevFinTe_GA_CNPJ!AY12</f>
        <v>0</v>
      </c>
      <c r="J10" s="14">
        <f ca="1">[1]ano_Flx_CIVIL_PrevFinTe_GA_CNPJ!AZ12</f>
        <v>12169572.831809999</v>
      </c>
      <c r="K10" s="14">
        <f ca="1">[1]ano_Flx_CIVIL_PrevFinTe_GA_CNPJ!BH12</f>
        <v>0</v>
      </c>
      <c r="L10" s="14">
        <f t="shared" ca="1" si="1"/>
        <v>25794087.300840002</v>
      </c>
      <c r="M10" s="15">
        <f t="shared" ca="1" si="2"/>
        <v>1.4470735495564753</v>
      </c>
      <c r="N10" s="14">
        <f t="shared" ca="1" si="3"/>
        <v>115862505.74951626</v>
      </c>
      <c r="O10" s="14">
        <f t="shared" ca="1" si="4"/>
        <v>17825000.884540964</v>
      </c>
    </row>
    <row r="11" spans="1:15" ht="15.75" customHeight="1" thickBot="1">
      <c r="A11" s="12">
        <f ca="1">[1]ano_Flx_CIVIL_PrevFinTe_GA_CNPJ!A13</f>
        <v>8</v>
      </c>
      <c r="B11" s="13">
        <f ca="1">[1]ano_Flx_CIVIL_PrevFinTe_GA_CNPJ!B13</f>
        <v>2028</v>
      </c>
      <c r="C11" s="13">
        <f t="shared" ca="1" si="0"/>
        <v>0.61677628955002262</v>
      </c>
      <c r="D11" s="14">
        <f ca="1">[1]ano_Flx_CIVIL_PrevFinTe_GA_CNPJ!F13</f>
        <v>306.02175</v>
      </c>
      <c r="E11" s="14">
        <f ca="1">[1]ano_Flx_CIVIL_PrevFinTe_GA_CNPJ!K13</f>
        <v>0</v>
      </c>
      <c r="F11" s="14">
        <f ca="1">[1]ano_Flx_CIVIL_PrevFinTe_GA_CNPJ!AC13</f>
        <v>0</v>
      </c>
      <c r="G11" s="14">
        <f ca="1">[1]ano_Flx_CIVIL_PrevFinTe_GA_CNPJ!AH13</f>
        <v>0</v>
      </c>
      <c r="H11" s="14">
        <f ca="1">[1]ano_Flx_CIVIL_PrevFinTe_GA_CNPJ!AS13</f>
        <v>13413807.794880001</v>
      </c>
      <c r="I11" s="14">
        <f ca="1">[1]ano_Flx_CIVIL_PrevFinTe_GA_CNPJ!AY13</f>
        <v>0</v>
      </c>
      <c r="J11" s="14">
        <f ca="1">[1]ano_Flx_CIVIL_PrevFinTe_GA_CNPJ!AZ13</f>
        <v>13170140.57429</v>
      </c>
      <c r="K11" s="14">
        <f ca="1">[1]ano_Flx_CIVIL_PrevFinTe_GA_CNPJ!BH13</f>
        <v>0</v>
      </c>
      <c r="L11" s="14">
        <f t="shared" ca="1" si="1"/>
        <v>26583642.347420003</v>
      </c>
      <c r="M11" s="15">
        <f t="shared" ca="1" si="2"/>
        <v>1.5317273522055292</v>
      </c>
      <c r="N11" s="14">
        <f t="shared" ca="1" si="3"/>
        <v>130165017.50038429</v>
      </c>
      <c r="O11" s="14">
        <f t="shared" ca="1" si="4"/>
        <v>17355335.666717906</v>
      </c>
    </row>
    <row r="12" spans="1:15" ht="15.75" customHeight="1" thickBot="1">
      <c r="A12" s="12">
        <f ca="1">[1]ano_Flx_CIVIL_PrevFinTe_GA_CNPJ!A14</f>
        <v>9</v>
      </c>
      <c r="B12" s="13">
        <f ca="1">[1]ano_Flx_CIVIL_PrevFinTe_GA_CNPJ!B14</f>
        <v>2029</v>
      </c>
      <c r="C12" s="13">
        <f t="shared" ca="1" si="0"/>
        <v>0.58268898398679514</v>
      </c>
      <c r="D12" s="14">
        <f ca="1">[1]ano_Flx_CIVIL_PrevFinTe_GA_CNPJ!F14</f>
        <v>318.92556999999999</v>
      </c>
      <c r="E12" s="14">
        <f ca="1">[1]ano_Flx_CIVIL_PrevFinTe_GA_CNPJ!K14</f>
        <v>0</v>
      </c>
      <c r="F12" s="14">
        <f ca="1">[1]ano_Flx_CIVIL_PrevFinTe_GA_CNPJ!AC14</f>
        <v>0</v>
      </c>
      <c r="G12" s="14">
        <f ca="1">[1]ano_Flx_CIVIL_PrevFinTe_GA_CNPJ!AH14</f>
        <v>0</v>
      </c>
      <c r="H12" s="14">
        <f ca="1">[1]ano_Flx_CIVIL_PrevFinTe_GA_CNPJ!AS14</f>
        <v>13190258.383169999</v>
      </c>
      <c r="I12" s="14">
        <f ca="1">[1]ano_Flx_CIVIL_PrevFinTe_GA_CNPJ!AY14</f>
        <v>0</v>
      </c>
      <c r="J12" s="14">
        <f ca="1">[1]ano_Flx_CIVIL_PrevFinTe_GA_CNPJ!AZ14</f>
        <v>15164479.26441</v>
      </c>
      <c r="K12" s="14">
        <f ca="1">[1]ano_Flx_CIVIL_PrevFinTe_GA_CNPJ!BH14</f>
        <v>0</v>
      </c>
      <c r="L12" s="14">
        <f t="shared" ca="1" si="1"/>
        <v>28354418.722009998</v>
      </c>
      <c r="M12" s="15">
        <f t="shared" ca="1" si="2"/>
        <v>1.6213334023095527</v>
      </c>
      <c r="N12" s="14">
        <f t="shared" ca="1" si="3"/>
        <v>148650831.95952666</v>
      </c>
      <c r="O12" s="14">
        <f t="shared" ca="1" si="4"/>
        <v>17488333.17170902</v>
      </c>
    </row>
    <row r="13" spans="1:15" ht="15.75" customHeight="1" thickBot="1">
      <c r="A13" s="12">
        <f ca="1">[1]ano_Flx_CIVIL_PrevFinTe_GA_CNPJ!A15</f>
        <v>10</v>
      </c>
      <c r="B13" s="13">
        <f ca="1">[1]ano_Flx_CIVIL_PrevFinTe_GA_CNPJ!B15</f>
        <v>2030</v>
      </c>
      <c r="C13" s="13">
        <f t="shared" ca="1" si="0"/>
        <v>0.55048557769182349</v>
      </c>
      <c r="D13" s="14">
        <f ca="1">[1]ano_Flx_CIVIL_PrevFinTe_GA_CNPJ!F15</f>
        <v>331.94000999999997</v>
      </c>
      <c r="E13" s="14">
        <f ca="1">[1]ano_Flx_CIVIL_PrevFinTe_GA_CNPJ!K15</f>
        <v>0</v>
      </c>
      <c r="F13" s="14">
        <f ca="1">[1]ano_Flx_CIVIL_PrevFinTe_GA_CNPJ!AC15</f>
        <v>0</v>
      </c>
      <c r="G13" s="14">
        <f ca="1">[1]ano_Flx_CIVIL_PrevFinTe_GA_CNPJ!AH15</f>
        <v>0</v>
      </c>
      <c r="H13" s="14">
        <f ca="1">[1]ano_Flx_CIVIL_PrevFinTe_GA_CNPJ!AS15</f>
        <v>12953574.594149999</v>
      </c>
      <c r="I13" s="14">
        <f ca="1">[1]ano_Flx_CIVIL_PrevFinTe_GA_CNPJ!AY15</f>
        <v>0</v>
      </c>
      <c r="J13" s="14">
        <f ca="1">[1]ano_Flx_CIVIL_PrevFinTe_GA_CNPJ!AZ15</f>
        <v>16617307.107969999</v>
      </c>
      <c r="K13" s="14">
        <f ca="1">[1]ano_Flx_CIVIL_PrevFinTe_GA_CNPJ!BH15</f>
        <v>0</v>
      </c>
      <c r="L13" s="14">
        <f t="shared" ca="1" si="1"/>
        <v>29570549.762109999</v>
      </c>
      <c r="M13" s="15">
        <f t="shared" ca="1" si="2"/>
        <v>1.7161814063446614</v>
      </c>
      <c r="N13" s="14">
        <f t="shared" ca="1" si="3"/>
        <v>163689119.16974097</v>
      </c>
      <c r="O13" s="14">
        <f t="shared" ca="1" si="4"/>
        <v>17230433.596814841</v>
      </c>
    </row>
    <row r="14" spans="1:15" ht="15.75" customHeight="1" thickBot="1">
      <c r="A14" s="12">
        <f ca="1">[1]ano_Flx_CIVIL_PrevFinTe_GA_CNPJ!A16</f>
        <v>11</v>
      </c>
      <c r="B14" s="13">
        <f ca="1">[1]ano_Flx_CIVIL_PrevFinTe_GA_CNPJ!B16</f>
        <v>2031</v>
      </c>
      <c r="C14" s="13">
        <f t="shared" ca="1" si="0"/>
        <v>0.52006195341693284</v>
      </c>
      <c r="D14" s="14">
        <f ca="1">[1]ano_Flx_CIVIL_PrevFinTe_GA_CNPJ!F16</f>
        <v>345.00274000000002</v>
      </c>
      <c r="E14" s="14">
        <f ca="1">[1]ano_Flx_CIVIL_PrevFinTe_GA_CNPJ!K16</f>
        <v>0</v>
      </c>
      <c r="F14" s="14">
        <f ca="1">[1]ano_Flx_CIVIL_PrevFinTe_GA_CNPJ!AC16</f>
        <v>0</v>
      </c>
      <c r="G14" s="14">
        <f ca="1">[1]ano_Flx_CIVIL_PrevFinTe_GA_CNPJ!AH16</f>
        <v>0</v>
      </c>
      <c r="H14" s="14">
        <f ca="1">[1]ano_Flx_CIVIL_PrevFinTe_GA_CNPJ!AS16</f>
        <v>12703288.16399</v>
      </c>
      <c r="I14" s="14">
        <f ca="1">[1]ano_Flx_CIVIL_PrevFinTe_GA_CNPJ!AY16</f>
        <v>0</v>
      </c>
      <c r="J14" s="14">
        <f ca="1">[1]ano_Flx_CIVIL_PrevFinTe_GA_CNPJ!AZ16</f>
        <v>17237795.842459999</v>
      </c>
      <c r="K14" s="14">
        <f ca="1">[1]ano_Flx_CIVIL_PrevFinTe_GA_CNPJ!BH16</f>
        <v>0</v>
      </c>
      <c r="L14" s="14">
        <f t="shared" ca="1" si="1"/>
        <v>29940739.003709998</v>
      </c>
      <c r="M14" s="15">
        <f t="shared" ca="1" si="2"/>
        <v>1.816578018615824</v>
      </c>
      <c r="N14" s="14">
        <f t="shared" ca="1" si="3"/>
        <v>173060422.57326281</v>
      </c>
      <c r="O14" s="14">
        <f t="shared" ca="1" si="4"/>
        <v>16481945.006977411</v>
      </c>
    </row>
    <row r="15" spans="1:15" ht="15.75" customHeight="1" thickBot="1">
      <c r="A15" s="12">
        <f ca="1">[1]ano_Flx_CIVIL_PrevFinTe_GA_CNPJ!A17</f>
        <v>12</v>
      </c>
      <c r="B15" s="13">
        <f ca="1">[1]ano_Flx_CIVIL_PrevFinTe_GA_CNPJ!B17</f>
        <v>2032</v>
      </c>
      <c r="C15" s="13">
        <f t="shared" ca="1" si="0"/>
        <v>0.49131974815014917</v>
      </c>
      <c r="D15" s="14">
        <f ca="1">[1]ano_Flx_CIVIL_PrevFinTe_GA_CNPJ!F17</f>
        <v>358.03501</v>
      </c>
      <c r="E15" s="14">
        <f ca="1">[1]ano_Flx_CIVIL_PrevFinTe_GA_CNPJ!K17</f>
        <v>0</v>
      </c>
      <c r="F15" s="14">
        <f ca="1">[1]ano_Flx_CIVIL_PrevFinTe_GA_CNPJ!AC17</f>
        <v>0</v>
      </c>
      <c r="G15" s="14">
        <f ca="1">[1]ano_Flx_CIVIL_PrevFinTe_GA_CNPJ!AH17</f>
        <v>0</v>
      </c>
      <c r="H15" s="14">
        <f ca="1">[1]ano_Flx_CIVIL_PrevFinTe_GA_CNPJ!AS17</f>
        <v>12438851.918260001</v>
      </c>
      <c r="I15" s="14">
        <f ca="1">[1]ano_Flx_CIVIL_PrevFinTe_GA_CNPJ!AY17</f>
        <v>0</v>
      </c>
      <c r="J15" s="14">
        <f ca="1">[1]ano_Flx_CIVIL_PrevFinTe_GA_CNPJ!AZ17</f>
        <v>18261047.658319999</v>
      </c>
      <c r="K15" s="14">
        <f ca="1">[1]ano_Flx_CIVIL_PrevFinTe_GA_CNPJ!BH17</f>
        <v>0</v>
      </c>
      <c r="L15" s="14">
        <f t="shared" ca="1" si="1"/>
        <v>30699541.54157</v>
      </c>
      <c r="M15" s="15">
        <f t="shared" ca="1" si="2"/>
        <v>1.9228478327048499</v>
      </c>
      <c r="N15" s="14">
        <f t="shared" ca="1" si="3"/>
        <v>183605130.74580151</v>
      </c>
      <c r="O15" s="14">
        <f t="shared" ca="1" si="4"/>
        <v>15965663.543113174</v>
      </c>
    </row>
    <row r="16" spans="1:15" ht="15.75" customHeight="1" thickBot="1">
      <c r="A16" s="12">
        <f ca="1">[1]ano_Flx_CIVIL_PrevFinTe_GA_CNPJ!A18</f>
        <v>13</v>
      </c>
      <c r="B16" s="13">
        <f ca="1">[1]ano_Flx_CIVIL_PrevFinTe_GA_CNPJ!B18</f>
        <v>2033</v>
      </c>
      <c r="C16" s="13">
        <f t="shared" ca="1" si="0"/>
        <v>0.46416603509697602</v>
      </c>
      <c r="D16" s="14">
        <f ca="1">[1]ano_Flx_CIVIL_PrevFinTe_GA_CNPJ!F18</f>
        <v>370.95389999999998</v>
      </c>
      <c r="E16" s="14">
        <f ca="1">[1]ano_Flx_CIVIL_PrevFinTe_GA_CNPJ!K18</f>
        <v>0</v>
      </c>
      <c r="F16" s="14">
        <f ca="1">[1]ano_Flx_CIVIL_PrevFinTe_GA_CNPJ!AC18</f>
        <v>0</v>
      </c>
      <c r="G16" s="14">
        <f ca="1">[1]ano_Flx_CIVIL_PrevFinTe_GA_CNPJ!AH18</f>
        <v>0</v>
      </c>
      <c r="H16" s="14">
        <f ca="1">[1]ano_Flx_CIVIL_PrevFinTe_GA_CNPJ!AS18</f>
        <v>12159969.41763</v>
      </c>
      <c r="I16" s="14">
        <f ca="1">[1]ano_Flx_CIVIL_PrevFinTe_GA_CNPJ!AY18</f>
        <v>0</v>
      </c>
      <c r="J16" s="14">
        <f ca="1">[1]ano_Flx_CIVIL_PrevFinTe_GA_CNPJ!AZ18</f>
        <v>19187857.659979999</v>
      </c>
      <c r="K16" s="14">
        <f ca="1">[1]ano_Flx_CIVIL_PrevFinTe_GA_CNPJ!BH18</f>
        <v>0</v>
      </c>
      <c r="L16" s="14">
        <f t="shared" ca="1" si="1"/>
        <v>31347456.123710003</v>
      </c>
      <c r="M16" s="15">
        <f t="shared" ca="1" si="2"/>
        <v>2.0353344309180836</v>
      </c>
      <c r="N16" s="14">
        <f t="shared" ca="1" si="3"/>
        <v>192520303.09811312</v>
      </c>
      <c r="O16" s="14">
        <f t="shared" ca="1" si="4"/>
        <v>15401624.247849049</v>
      </c>
    </row>
    <row r="17" spans="1:15" ht="15.75" customHeight="1" thickBot="1">
      <c r="A17" s="12">
        <f ca="1">[1]ano_Flx_CIVIL_PrevFinTe_GA_CNPJ!A19</f>
        <v>14</v>
      </c>
      <c r="B17" s="13">
        <f ca="1">[1]ano_Flx_CIVIL_PrevFinTe_GA_CNPJ!B19</f>
        <v>2034</v>
      </c>
      <c r="C17" s="13">
        <f t="shared" ca="1" si="0"/>
        <v>0.43851302323757774</v>
      </c>
      <c r="D17" s="14">
        <f ca="1">[1]ano_Flx_CIVIL_PrevFinTe_GA_CNPJ!F19</f>
        <v>383.64447000000001</v>
      </c>
      <c r="E17" s="14">
        <f ca="1">[1]ano_Flx_CIVIL_PrevFinTe_GA_CNPJ!K19</f>
        <v>0</v>
      </c>
      <c r="F17" s="14">
        <f ca="1">[1]ano_Flx_CIVIL_PrevFinTe_GA_CNPJ!AC19</f>
        <v>0</v>
      </c>
      <c r="G17" s="14">
        <f ca="1">[1]ano_Flx_CIVIL_PrevFinTe_GA_CNPJ!AH19</f>
        <v>0</v>
      </c>
      <c r="H17" s="14">
        <f ca="1">[1]ano_Flx_CIVIL_PrevFinTe_GA_CNPJ!AS19</f>
        <v>11866083.669190001</v>
      </c>
      <c r="I17" s="14">
        <f ca="1">[1]ano_Flx_CIVIL_PrevFinTe_GA_CNPJ!AY19</f>
        <v>0</v>
      </c>
      <c r="J17" s="14">
        <f ca="1">[1]ano_Flx_CIVIL_PrevFinTe_GA_CNPJ!AZ19</f>
        <v>19665467.220369998</v>
      </c>
      <c r="K17" s="14">
        <f ca="1">[1]ano_Flx_CIVIL_PrevFinTe_GA_CNPJ!BH19</f>
        <v>0</v>
      </c>
      <c r="L17" s="14">
        <f t="shared" ca="1" si="1"/>
        <v>31531167.24509</v>
      </c>
      <c r="M17" s="15">
        <f t="shared" ca="1" si="2"/>
        <v>2.1544014951267916</v>
      </c>
      <c r="N17" s="14">
        <f t="shared" ca="1" si="3"/>
        <v>197581907.9087964</v>
      </c>
      <c r="O17" s="14">
        <f t="shared" ca="1" si="4"/>
        <v>14635696.882133067</v>
      </c>
    </row>
    <row r="18" spans="1:15" ht="15.75" customHeight="1" thickBot="1">
      <c r="A18" s="12">
        <f ca="1">[1]ano_Flx_CIVIL_PrevFinTe_GA_CNPJ!A20</f>
        <v>15</v>
      </c>
      <c r="B18" s="13">
        <f ca="1">[1]ano_Flx_CIVIL_PrevFinTe_GA_CNPJ!B20</f>
        <v>2035</v>
      </c>
      <c r="C18" s="13">
        <f t="shared" ca="1" si="0"/>
        <v>0.41427777348850053</v>
      </c>
      <c r="D18" s="14">
        <f ca="1">[1]ano_Flx_CIVIL_PrevFinTe_GA_CNPJ!F20</f>
        <v>396.00779</v>
      </c>
      <c r="E18" s="14">
        <f ca="1">[1]ano_Flx_CIVIL_PrevFinTe_GA_CNPJ!K20</f>
        <v>0</v>
      </c>
      <c r="F18" s="14">
        <f ca="1">[1]ano_Flx_CIVIL_PrevFinTe_GA_CNPJ!AC20</f>
        <v>0</v>
      </c>
      <c r="G18" s="14">
        <f ca="1">[1]ano_Flx_CIVIL_PrevFinTe_GA_CNPJ!AH20</f>
        <v>0</v>
      </c>
      <c r="H18" s="14">
        <f ca="1">[1]ano_Flx_CIVIL_PrevFinTe_GA_CNPJ!AS20</f>
        <v>11557259.67685</v>
      </c>
      <c r="I18" s="14">
        <f ca="1">[1]ano_Flx_CIVIL_PrevFinTe_GA_CNPJ!AY20</f>
        <v>0</v>
      </c>
      <c r="J18" s="14">
        <f ca="1">[1]ano_Flx_CIVIL_PrevFinTe_GA_CNPJ!AZ20</f>
        <v>19643426.514559999</v>
      </c>
      <c r="K18" s="14">
        <f ca="1">[1]ano_Flx_CIVIL_PrevFinTe_GA_CNPJ!BH20</f>
        <v>0</v>
      </c>
      <c r="L18" s="14">
        <f t="shared" ca="1" si="1"/>
        <v>31200290.183619998</v>
      </c>
      <c r="M18" s="15">
        <f t="shared" ca="1" si="2"/>
        <v>2.2804339825917088</v>
      </c>
      <c r="N18" s="14">
        <f t="shared" ca="1" si="3"/>
        <v>198385136.82747942</v>
      </c>
      <c r="O18" s="14">
        <f t="shared" ca="1" si="4"/>
        <v>13681733.574308926</v>
      </c>
    </row>
    <row r="19" spans="1:15" ht="15.75" customHeight="1" thickBot="1">
      <c r="A19" s="12">
        <f ca="1">[1]ano_Flx_CIVIL_PrevFinTe_GA_CNPJ!A21</f>
        <v>16</v>
      </c>
      <c r="B19" s="13">
        <f ca="1">[1]ano_Flx_CIVIL_PrevFinTe_GA_CNPJ!B21</f>
        <v>2036</v>
      </c>
      <c r="C19" s="13">
        <f t="shared" ca="1" si="0"/>
        <v>0.3913819305512522</v>
      </c>
      <c r="D19" s="14">
        <f ca="1">[1]ano_Flx_CIVIL_PrevFinTe_GA_CNPJ!F21</f>
        <v>407.94772999999998</v>
      </c>
      <c r="E19" s="14">
        <f ca="1">[1]ano_Flx_CIVIL_PrevFinTe_GA_CNPJ!K21</f>
        <v>0</v>
      </c>
      <c r="F19" s="14">
        <f ca="1">[1]ano_Flx_CIVIL_PrevFinTe_GA_CNPJ!AC21</f>
        <v>0</v>
      </c>
      <c r="G19" s="14">
        <f ca="1">[1]ano_Flx_CIVIL_PrevFinTe_GA_CNPJ!AH21</f>
        <v>0</v>
      </c>
      <c r="H19" s="14">
        <f ca="1">[1]ano_Flx_CIVIL_PrevFinTe_GA_CNPJ!AS21</f>
        <v>11233791.983309999</v>
      </c>
      <c r="I19" s="14">
        <f ca="1">[1]ano_Flx_CIVIL_PrevFinTe_GA_CNPJ!AY21</f>
        <v>0</v>
      </c>
      <c r="J19" s="14">
        <f ca="1">[1]ano_Flx_CIVIL_PrevFinTe_GA_CNPJ!AZ21</f>
        <v>19569355.131999999</v>
      </c>
      <c r="K19" s="14">
        <f ca="1">[1]ano_Flx_CIVIL_PrevFinTe_GA_CNPJ!BH21</f>
        <v>0</v>
      </c>
      <c r="L19" s="14">
        <f t="shared" ca="1" si="1"/>
        <v>30802739.167579997</v>
      </c>
      <c r="M19" s="15">
        <f t="shared" ca="1" si="2"/>
        <v>2.4138393705733234</v>
      </c>
      <c r="N19" s="14">
        <f t="shared" ca="1" si="3"/>
        <v>197793798.09522709</v>
      </c>
      <c r="O19" s="14">
        <f t="shared" ca="1" si="4"/>
        <v>12760890.19969207</v>
      </c>
    </row>
    <row r="20" spans="1:15" ht="15.75" customHeight="1" thickBot="1">
      <c r="A20" s="12">
        <f ca="1">[1]ano_Flx_CIVIL_PrevFinTe_GA_CNPJ!A22</f>
        <v>17</v>
      </c>
      <c r="B20" s="13">
        <f ca="1">[1]ano_Flx_CIVIL_PrevFinTe_GA_CNPJ!B22</f>
        <v>2037</v>
      </c>
      <c r="C20" s="13">
        <f t="shared" ca="1" si="0"/>
        <v>0.36975146958077676</v>
      </c>
      <c r="D20" s="14">
        <f ca="1">[1]ano_Flx_CIVIL_PrevFinTe_GA_CNPJ!F22</f>
        <v>419.31072999999998</v>
      </c>
      <c r="E20" s="14">
        <f ca="1">[1]ano_Flx_CIVIL_PrevFinTe_GA_CNPJ!K22</f>
        <v>0</v>
      </c>
      <c r="F20" s="14">
        <f ca="1">[1]ano_Flx_CIVIL_PrevFinTe_GA_CNPJ!AC22</f>
        <v>0</v>
      </c>
      <c r="G20" s="14">
        <f ca="1">[1]ano_Flx_CIVIL_PrevFinTe_GA_CNPJ!AH22</f>
        <v>0</v>
      </c>
      <c r="H20" s="14">
        <f ca="1">[1]ano_Flx_CIVIL_PrevFinTe_GA_CNPJ!AS22</f>
        <v>10895447.243869999</v>
      </c>
      <c r="I20" s="14">
        <f ca="1">[1]ano_Flx_CIVIL_PrevFinTe_GA_CNPJ!AY22</f>
        <v>0</v>
      </c>
      <c r="J20" s="14">
        <f ca="1">[1]ano_Flx_CIVIL_PrevFinTe_GA_CNPJ!AZ22</f>
        <v>19741333.511390001</v>
      </c>
      <c r="K20" s="14">
        <f ca="1">[1]ano_Flx_CIVIL_PrevFinTe_GA_CNPJ!BH22</f>
        <v>0</v>
      </c>
      <c r="L20" s="14">
        <f t="shared" ca="1" si="1"/>
        <v>30636361.444529999</v>
      </c>
      <c r="M20" s="15">
        <f t="shared" ca="1" si="2"/>
        <v>2.5550489737518634</v>
      </c>
      <c r="N20" s="14">
        <f t="shared" ca="1" si="3"/>
        <v>197843551.73923066</v>
      </c>
      <c r="O20" s="14">
        <f t="shared" ca="1" si="4"/>
        <v>11990518.287226101</v>
      </c>
    </row>
    <row r="21" spans="1:15" ht="15.75" customHeight="1" thickBot="1">
      <c r="A21" s="12">
        <f ca="1">[1]ano_Flx_CIVIL_PrevFinTe_GA_CNPJ!A23</f>
        <v>18</v>
      </c>
      <c r="B21" s="13">
        <f ca="1">[1]ano_Flx_CIVIL_PrevFinTe_GA_CNPJ!B23</f>
        <v>2038</v>
      </c>
      <c r="C21" s="13">
        <f t="shared" ca="1" si="0"/>
        <v>0.34931645685477264</v>
      </c>
      <c r="D21" s="14">
        <f ca="1">[1]ano_Flx_CIVIL_PrevFinTe_GA_CNPJ!F23</f>
        <v>429.98588000000001</v>
      </c>
      <c r="E21" s="14">
        <f ca="1">[1]ano_Flx_CIVIL_PrevFinTe_GA_CNPJ!K23</f>
        <v>0</v>
      </c>
      <c r="F21" s="14">
        <f ca="1">[1]ano_Flx_CIVIL_PrevFinTe_GA_CNPJ!AC23</f>
        <v>0</v>
      </c>
      <c r="G21" s="14">
        <f ca="1">[1]ano_Flx_CIVIL_PrevFinTe_GA_CNPJ!AH23</f>
        <v>0</v>
      </c>
      <c r="H21" s="14">
        <f ca="1">[1]ano_Flx_CIVIL_PrevFinTe_GA_CNPJ!AS23</f>
        <v>10542922.344939999</v>
      </c>
      <c r="I21" s="14">
        <f ca="1">[1]ano_Flx_CIVIL_PrevFinTe_GA_CNPJ!AY23</f>
        <v>0</v>
      </c>
      <c r="J21" s="14">
        <f ca="1">[1]ano_Flx_CIVIL_PrevFinTe_GA_CNPJ!AZ23</f>
        <v>19995869.347520001</v>
      </c>
      <c r="K21" s="14">
        <f ca="1">[1]ano_Flx_CIVIL_PrevFinTe_GA_CNPJ!BH23</f>
        <v>0</v>
      </c>
      <c r="L21" s="14">
        <f t="shared" ca="1" si="1"/>
        <v>30538361.706580002</v>
      </c>
      <c r="M21" s="15">
        <f t="shared" ca="1" si="2"/>
        <v>2.7045193387163473</v>
      </c>
      <c r="N21" s="14">
        <f t="shared" ca="1" si="3"/>
        <v>197603072.09295228</v>
      </c>
      <c r="O21" s="14">
        <f t="shared" ca="1" si="4"/>
        <v>11291604.119597273</v>
      </c>
    </row>
    <row r="22" spans="1:15" ht="15.75" customHeight="1" thickBot="1">
      <c r="A22" s="12">
        <f ca="1">[1]ano_Flx_CIVIL_PrevFinTe_GA_CNPJ!A24</f>
        <v>19</v>
      </c>
      <c r="B22" s="13">
        <f ca="1">[1]ano_Flx_CIVIL_PrevFinTe_GA_CNPJ!B24</f>
        <v>2039</v>
      </c>
      <c r="C22" s="13">
        <f t="shared" ca="1" si="0"/>
        <v>0.33001082367007334</v>
      </c>
      <c r="D22" s="14">
        <f ca="1">[1]ano_Flx_CIVIL_PrevFinTe_GA_CNPJ!F24</f>
        <v>439.8501</v>
      </c>
      <c r="E22" s="14">
        <f ca="1">[1]ano_Flx_CIVIL_PrevFinTe_GA_CNPJ!K24</f>
        <v>0</v>
      </c>
      <c r="F22" s="14">
        <f ca="1">[1]ano_Flx_CIVIL_PrevFinTe_GA_CNPJ!AC24</f>
        <v>0</v>
      </c>
      <c r="G22" s="14">
        <f ca="1">[1]ano_Flx_CIVIL_PrevFinTe_GA_CNPJ!AH24</f>
        <v>0</v>
      </c>
      <c r="H22" s="14">
        <f ca="1">[1]ano_Flx_CIVIL_PrevFinTe_GA_CNPJ!AS24</f>
        <v>10177027.583550001</v>
      </c>
      <c r="I22" s="14">
        <f ca="1">[1]ano_Flx_CIVIL_PrevFinTe_GA_CNPJ!AY24</f>
        <v>0</v>
      </c>
      <c r="J22" s="14">
        <f ca="1">[1]ano_Flx_CIVIL_PrevFinTe_GA_CNPJ!AZ24</f>
        <v>19943618.203219999</v>
      </c>
      <c r="K22" s="14">
        <f ca="1">[1]ano_Flx_CIVIL_PrevFinTe_GA_CNPJ!BH24</f>
        <v>0</v>
      </c>
      <c r="L22" s="14">
        <f t="shared" ca="1" si="1"/>
        <v>30120205.936670002</v>
      </c>
      <c r="M22" s="15">
        <f t="shared" ca="1" si="2"/>
        <v>2.8627337200312533</v>
      </c>
      <c r="N22" s="14">
        <f t="shared" ca="1" si="3"/>
        <v>194647446.92437255</v>
      </c>
      <c r="O22" s="14">
        <f t="shared" ca="1" si="4"/>
        <v>10521483.617533652</v>
      </c>
    </row>
    <row r="23" spans="1:15" ht="15.75" customHeight="1" thickBot="1">
      <c r="A23" s="12">
        <f ca="1">[1]ano_Flx_CIVIL_PrevFinTe_GA_CNPJ!A25</f>
        <v>20</v>
      </c>
      <c r="B23" s="13">
        <f ca="1">[1]ano_Flx_CIVIL_PrevFinTe_GA_CNPJ!B25</f>
        <v>2040</v>
      </c>
      <c r="C23" s="13">
        <f t="shared" ca="1" si="0"/>
        <v>0.31177215273507158</v>
      </c>
      <c r="D23" s="14">
        <f ca="1">[1]ano_Flx_CIVIL_PrevFinTe_GA_CNPJ!F25</f>
        <v>448.78521999999998</v>
      </c>
      <c r="E23" s="14">
        <f ca="1">[1]ano_Flx_CIVIL_PrevFinTe_GA_CNPJ!K25</f>
        <v>0</v>
      </c>
      <c r="F23" s="14">
        <f ca="1">[1]ano_Flx_CIVIL_PrevFinTe_GA_CNPJ!AC25</f>
        <v>0</v>
      </c>
      <c r="G23" s="14">
        <f ca="1">[1]ano_Flx_CIVIL_PrevFinTe_GA_CNPJ!AH25</f>
        <v>0</v>
      </c>
      <c r="H23" s="14">
        <f ca="1">[1]ano_Flx_CIVIL_PrevFinTe_GA_CNPJ!AS25</f>
        <v>9798766.9047800004</v>
      </c>
      <c r="I23" s="14">
        <f ca="1">[1]ano_Flx_CIVIL_PrevFinTe_GA_CNPJ!AY25</f>
        <v>0</v>
      </c>
      <c r="J23" s="14">
        <f ca="1">[1]ano_Flx_CIVIL_PrevFinTe_GA_CNPJ!AZ25</f>
        <v>19569616.502920002</v>
      </c>
      <c r="K23" s="14">
        <f ca="1">[1]ano_Flx_CIVIL_PrevFinTe_GA_CNPJ!BH25</f>
        <v>0</v>
      </c>
      <c r="L23" s="14">
        <f t="shared" ca="1" si="1"/>
        <v>29367934.622480001</v>
      </c>
      <c r="M23" s="15">
        <f t="shared" ca="1" si="2"/>
        <v>3.0302036426530816</v>
      </c>
      <c r="N23" s="14">
        <f t="shared" ca="1" si="3"/>
        <v>188988857.73794302</v>
      </c>
      <c r="O23" s="14">
        <f t="shared" ca="1" si="4"/>
        <v>9691736.294253489</v>
      </c>
    </row>
    <row r="24" spans="1:15" ht="15.75" customHeight="1" thickBot="1">
      <c r="A24" s="12">
        <f ca="1">[1]ano_Flx_CIVIL_PrevFinTe_GA_CNPJ!A26</f>
        <v>21</v>
      </c>
      <c r="B24" s="13">
        <f ca="1">[1]ano_Flx_CIVIL_PrevFinTe_GA_CNPJ!B26</f>
        <v>2041</v>
      </c>
      <c r="C24" s="13">
        <f t="shared" ca="1" si="0"/>
        <v>0.29454147636756889</v>
      </c>
      <c r="D24" s="14">
        <f ca="1">[1]ano_Flx_CIVIL_PrevFinTe_GA_CNPJ!F26</f>
        <v>456.62472000000002</v>
      </c>
      <c r="E24" s="14">
        <f ca="1">[1]ano_Flx_CIVIL_PrevFinTe_GA_CNPJ!K26</f>
        <v>0</v>
      </c>
      <c r="F24" s="14">
        <f ca="1">[1]ano_Flx_CIVIL_PrevFinTe_GA_CNPJ!AC26</f>
        <v>0</v>
      </c>
      <c r="G24" s="14">
        <f ca="1">[1]ano_Flx_CIVIL_PrevFinTe_GA_CNPJ!AH26</f>
        <v>0</v>
      </c>
      <c r="H24" s="14">
        <f ca="1">[1]ano_Flx_CIVIL_PrevFinTe_GA_CNPJ!AS26</f>
        <v>9408802.6347400006</v>
      </c>
      <c r="I24" s="14">
        <f ca="1">[1]ano_Flx_CIVIL_PrevFinTe_GA_CNPJ!AY26</f>
        <v>0</v>
      </c>
      <c r="J24" s="14">
        <f ca="1">[1]ano_Flx_CIVIL_PrevFinTe_GA_CNPJ!AZ26</f>
        <v>19324014.434039999</v>
      </c>
      <c r="K24" s="14">
        <f ca="1">[1]ano_Flx_CIVIL_PrevFinTe_GA_CNPJ!BH26</f>
        <v>0</v>
      </c>
      <c r="L24" s="14">
        <f t="shared" ca="1" si="1"/>
        <v>28732360.444059998</v>
      </c>
      <c r="M24" s="15">
        <f t="shared" ca="1" si="2"/>
        <v>3.2074705557482872</v>
      </c>
      <c r="N24" s="14">
        <f t="shared" ca="1" si="3"/>
        <v>183637972.31049436</v>
      </c>
      <c r="O24" s="14">
        <f t="shared" ca="1" si="4"/>
        <v>8957949.8688046038</v>
      </c>
    </row>
    <row r="25" spans="1:15" ht="15.75" customHeight="1" thickBot="1">
      <c r="A25" s="12">
        <f ca="1">[1]ano_Flx_CIVIL_PrevFinTe_GA_CNPJ!A27</f>
        <v>22</v>
      </c>
      <c r="B25" s="13">
        <f ca="1">[1]ano_Flx_CIVIL_PrevFinTe_GA_CNPJ!B27</f>
        <v>2042</v>
      </c>
      <c r="C25" s="13">
        <f t="shared" ca="1" si="0"/>
        <v>0.27826308584560117</v>
      </c>
      <c r="D25" s="14">
        <f ca="1">[1]ano_Flx_CIVIL_PrevFinTe_GA_CNPJ!F27</f>
        <v>463.23822999999999</v>
      </c>
      <c r="E25" s="14">
        <f ca="1">[1]ano_Flx_CIVIL_PrevFinTe_GA_CNPJ!K27</f>
        <v>0</v>
      </c>
      <c r="F25" s="14">
        <f ca="1">[1]ano_Flx_CIVIL_PrevFinTe_GA_CNPJ!AC27</f>
        <v>0</v>
      </c>
      <c r="G25" s="14">
        <f ca="1">[1]ano_Flx_CIVIL_PrevFinTe_GA_CNPJ!AH27</f>
        <v>0</v>
      </c>
      <c r="H25" s="14">
        <f ca="1">[1]ano_Flx_CIVIL_PrevFinTe_GA_CNPJ!AS27</f>
        <v>9008398.9385299999</v>
      </c>
      <c r="I25" s="14">
        <f ca="1">[1]ano_Flx_CIVIL_PrevFinTe_GA_CNPJ!AY27</f>
        <v>0</v>
      </c>
      <c r="J25" s="14">
        <f ca="1">[1]ano_Flx_CIVIL_PrevFinTe_GA_CNPJ!AZ27</f>
        <v>19114254.557890002</v>
      </c>
      <c r="K25" s="14">
        <f ca="1">[1]ano_Flx_CIVIL_PrevFinTe_GA_CNPJ!BH27</f>
        <v>0</v>
      </c>
      <c r="L25" s="14">
        <f t="shared" ca="1" si="1"/>
        <v>28122190.258190002</v>
      </c>
      <c r="M25" s="15">
        <f t="shared" ca="1" si="2"/>
        <v>3.3951075832595614</v>
      </c>
      <c r="N25" s="14">
        <f t="shared" ca="1" si="3"/>
        <v>178087755.90274432</v>
      </c>
      <c r="O25" s="14">
        <f t="shared" ca="1" si="4"/>
        <v>8283151.4373369459</v>
      </c>
    </row>
    <row r="26" spans="1:15" ht="15.75" customHeight="1" thickBot="1">
      <c r="A26" s="12">
        <f ca="1">[1]ano_Flx_CIVIL_PrevFinTe_GA_CNPJ!A28</f>
        <v>23</v>
      </c>
      <c r="B26" s="13">
        <f ca="1">[1]ano_Flx_CIVIL_PrevFinTe_GA_CNPJ!B28</f>
        <v>2043</v>
      </c>
      <c r="C26" s="13">
        <f t="shared" ca="1" si="0"/>
        <v>0.26288435129485233</v>
      </c>
      <c r="D26" s="14">
        <f ca="1">[1]ano_Flx_CIVIL_PrevFinTe_GA_CNPJ!F28</f>
        <v>468.46899000000002</v>
      </c>
      <c r="E26" s="14">
        <f ca="1">[1]ano_Flx_CIVIL_PrevFinTe_GA_CNPJ!K28</f>
        <v>0</v>
      </c>
      <c r="F26" s="14">
        <f ca="1">[1]ano_Flx_CIVIL_PrevFinTe_GA_CNPJ!AC28</f>
        <v>0</v>
      </c>
      <c r="G26" s="14">
        <f ca="1">[1]ano_Flx_CIVIL_PrevFinTe_GA_CNPJ!AH28</f>
        <v>0</v>
      </c>
      <c r="H26" s="14">
        <f ca="1">[1]ano_Flx_CIVIL_PrevFinTe_GA_CNPJ!AS28</f>
        <v>8596910.4999199994</v>
      </c>
      <c r="I26" s="14">
        <f ca="1">[1]ano_Flx_CIVIL_PrevFinTe_GA_CNPJ!AY28</f>
        <v>0</v>
      </c>
      <c r="J26" s="14">
        <f ca="1">[1]ano_Flx_CIVIL_PrevFinTe_GA_CNPJ!AZ28</f>
        <v>18720081.036249999</v>
      </c>
      <c r="K26" s="14">
        <f ca="1">[1]ano_Flx_CIVIL_PrevFinTe_GA_CNPJ!BH28</f>
        <v>0</v>
      </c>
      <c r="L26" s="14">
        <f t="shared" ca="1" si="1"/>
        <v>27316523.067179997</v>
      </c>
      <c r="M26" s="15">
        <f t="shared" ca="1" si="2"/>
        <v>3.5937213768802461</v>
      </c>
      <c r="N26" s="14">
        <f t="shared" ca="1" si="3"/>
        <v>171026550.07303616</v>
      </c>
      <c r="O26" s="14">
        <f t="shared" ca="1" si="4"/>
        <v>7601180.0032460522</v>
      </c>
    </row>
    <row r="27" spans="1:15" ht="15.75" customHeight="1" thickBot="1">
      <c r="A27" s="12">
        <f ca="1">[1]ano_Flx_CIVIL_PrevFinTe_GA_CNPJ!A29</f>
        <v>24</v>
      </c>
      <c r="B27" s="13">
        <f ca="1">[1]ano_Flx_CIVIL_PrevFinTe_GA_CNPJ!B29</f>
        <v>2044</v>
      </c>
      <c r="C27" s="13">
        <f t="shared" ca="1" si="0"/>
        <v>0.24835555153032815</v>
      </c>
      <c r="D27" s="14">
        <f ca="1">[1]ano_Flx_CIVIL_PrevFinTe_GA_CNPJ!F29</f>
        <v>472.20837</v>
      </c>
      <c r="E27" s="14">
        <f ca="1">[1]ano_Flx_CIVIL_PrevFinTe_GA_CNPJ!K29</f>
        <v>0</v>
      </c>
      <c r="F27" s="14">
        <f ca="1">[1]ano_Flx_CIVIL_PrevFinTe_GA_CNPJ!AC29</f>
        <v>0</v>
      </c>
      <c r="G27" s="14">
        <f ca="1">[1]ano_Flx_CIVIL_PrevFinTe_GA_CNPJ!AH29</f>
        <v>0</v>
      </c>
      <c r="H27" s="14">
        <f ca="1">[1]ano_Flx_CIVIL_PrevFinTe_GA_CNPJ!AS29</f>
        <v>8179835.4907999998</v>
      </c>
      <c r="I27" s="14">
        <f ca="1">[1]ano_Flx_CIVIL_PrevFinTe_GA_CNPJ!AY29</f>
        <v>0</v>
      </c>
      <c r="J27" s="14">
        <f ca="1">[1]ano_Flx_CIVIL_PrevFinTe_GA_CNPJ!AZ29</f>
        <v>18236579.740230002</v>
      </c>
      <c r="K27" s="14">
        <f ca="1">[1]ano_Flx_CIVIL_PrevFinTe_GA_CNPJ!BH29</f>
        <v>0</v>
      </c>
      <c r="L27" s="14">
        <f t="shared" ca="1" si="1"/>
        <v>26415943.022660002</v>
      </c>
      <c r="M27" s="15">
        <f t="shared" ca="1" si="2"/>
        <v>3.8039540774277403</v>
      </c>
      <c r="N27" s="14">
        <f t="shared" ca="1" si="3"/>
        <v>163191944.06581324</v>
      </c>
      <c r="O27" s="14">
        <f t="shared" ca="1" si="4"/>
        <v>6944338.0453537554</v>
      </c>
    </row>
    <row r="28" spans="1:15" ht="15.75" customHeight="1" thickBot="1">
      <c r="A28" s="12">
        <f ca="1">[1]ano_Flx_CIVIL_PrevFinTe_GA_CNPJ!A30</f>
        <v>25</v>
      </c>
      <c r="B28" s="13">
        <f ca="1">[1]ano_Flx_CIVIL_PrevFinTe_GA_CNPJ!B30</f>
        <v>2045</v>
      </c>
      <c r="C28" s="13">
        <f t="shared" ca="1" si="0"/>
        <v>0.23462971330215218</v>
      </c>
      <c r="D28" s="14">
        <f ca="1">[1]ano_Flx_CIVIL_PrevFinTe_GA_CNPJ!F30</f>
        <v>474.28874000000002</v>
      </c>
      <c r="E28" s="14">
        <f ca="1">[1]ano_Flx_CIVIL_PrevFinTe_GA_CNPJ!K30</f>
        <v>0</v>
      </c>
      <c r="F28" s="14">
        <f ca="1">[1]ano_Flx_CIVIL_PrevFinTe_GA_CNPJ!AC30</f>
        <v>0</v>
      </c>
      <c r="G28" s="14">
        <f ca="1">[1]ano_Flx_CIVIL_PrevFinTe_GA_CNPJ!AH30</f>
        <v>0</v>
      </c>
      <c r="H28" s="14">
        <f ca="1">[1]ano_Flx_CIVIL_PrevFinTe_GA_CNPJ!AS30</f>
        <v>7753610.6891599996</v>
      </c>
      <c r="I28" s="14">
        <f ca="1">[1]ano_Flx_CIVIL_PrevFinTe_GA_CNPJ!AY30</f>
        <v>0</v>
      </c>
      <c r="J28" s="14">
        <f ca="1">[1]ano_Flx_CIVIL_PrevFinTe_GA_CNPJ!AZ30</f>
        <v>17723496.406040002</v>
      </c>
      <c r="K28" s="14">
        <f ca="1">[1]ano_Flx_CIVIL_PrevFinTe_GA_CNPJ!BH30</f>
        <v>0</v>
      </c>
      <c r="L28" s="14">
        <f t="shared" ca="1" si="1"/>
        <v>25476632.806460001</v>
      </c>
      <c r="M28" s="15">
        <f t="shared" ca="1" si="2"/>
        <v>4.0264853909572631</v>
      </c>
      <c r="N28" s="14">
        <f t="shared" ca="1" si="3"/>
        <v>155017948.19870862</v>
      </c>
      <c r="O28" s="14">
        <f t="shared" ca="1" si="4"/>
        <v>6327263.1917840252</v>
      </c>
    </row>
    <row r="29" spans="1:15" ht="15.75" customHeight="1" thickBot="1">
      <c r="A29" s="12">
        <f ca="1">[1]ano_Flx_CIVIL_PrevFinTe_GA_CNPJ!A31</f>
        <v>26</v>
      </c>
      <c r="B29" s="13">
        <f ca="1">[1]ano_Flx_CIVIL_PrevFinTe_GA_CNPJ!B31</f>
        <v>2046</v>
      </c>
      <c r="C29" s="13">
        <f t="shared" ca="1" si="0"/>
        <v>0.22166245942574606</v>
      </c>
      <c r="D29" s="14">
        <f ca="1">[1]ano_Flx_CIVIL_PrevFinTe_GA_CNPJ!F31</f>
        <v>474.59978999999998</v>
      </c>
      <c r="E29" s="14">
        <f ca="1">[1]ano_Flx_CIVIL_PrevFinTe_GA_CNPJ!K31</f>
        <v>0</v>
      </c>
      <c r="F29" s="14">
        <f ca="1">[1]ano_Flx_CIVIL_PrevFinTe_GA_CNPJ!AC31</f>
        <v>0</v>
      </c>
      <c r="G29" s="14">
        <f ca="1">[1]ano_Flx_CIVIL_PrevFinTe_GA_CNPJ!AH31</f>
        <v>0</v>
      </c>
      <c r="H29" s="14">
        <f ca="1">[1]ano_Flx_CIVIL_PrevFinTe_GA_CNPJ!AS31</f>
        <v>7325824.4143399997</v>
      </c>
      <c r="I29" s="14">
        <f ca="1">[1]ano_Flx_CIVIL_PrevFinTe_GA_CNPJ!AY31</f>
        <v>0</v>
      </c>
      <c r="J29" s="14">
        <f ca="1">[1]ano_Flx_CIVIL_PrevFinTe_GA_CNPJ!AZ31</f>
        <v>17195309.756019998</v>
      </c>
      <c r="K29" s="14">
        <f ca="1">[1]ano_Flx_CIVIL_PrevFinTe_GA_CNPJ!BH31</f>
        <v>0</v>
      </c>
      <c r="L29" s="14">
        <f t="shared" ca="1" si="1"/>
        <v>24520659.57057</v>
      </c>
      <c r="M29" s="15">
        <f t="shared" ca="1" si="2"/>
        <v>4.2620347863282637</v>
      </c>
      <c r="N29" s="14">
        <f t="shared" ca="1" si="3"/>
        <v>146708520.78807408</v>
      </c>
      <c r="O29" s="14">
        <f t="shared" ca="1" si="4"/>
        <v>5753275.325022513</v>
      </c>
    </row>
    <row r="30" spans="1:15" ht="15.75" customHeight="1" thickBot="1">
      <c r="A30" s="12">
        <f ca="1">[1]ano_Flx_CIVIL_PrevFinTe_GA_CNPJ!A32</f>
        <v>27</v>
      </c>
      <c r="B30" s="13">
        <f ca="1">[1]ano_Flx_CIVIL_PrevFinTe_GA_CNPJ!B32</f>
        <v>2047</v>
      </c>
      <c r="C30" s="13">
        <f t="shared" ca="1" si="0"/>
        <v>0.20941186530538125</v>
      </c>
      <c r="D30" s="14">
        <f ca="1">[1]ano_Flx_CIVIL_PrevFinTe_GA_CNPJ!F32</f>
        <v>473.01762000000002</v>
      </c>
      <c r="E30" s="14">
        <f ca="1">[1]ano_Flx_CIVIL_PrevFinTe_GA_CNPJ!K32</f>
        <v>0</v>
      </c>
      <c r="F30" s="14">
        <f ca="1">[1]ano_Flx_CIVIL_PrevFinTe_GA_CNPJ!AC32</f>
        <v>0</v>
      </c>
      <c r="G30" s="14">
        <f ca="1">[1]ano_Flx_CIVIL_PrevFinTe_GA_CNPJ!AH32</f>
        <v>0</v>
      </c>
      <c r="H30" s="14">
        <f ca="1">[1]ano_Flx_CIVIL_PrevFinTe_GA_CNPJ!AS32</f>
        <v>6892666.7293100003</v>
      </c>
      <c r="I30" s="14">
        <f ca="1">[1]ano_Flx_CIVIL_PrevFinTe_GA_CNPJ!AY32</f>
        <v>0</v>
      </c>
      <c r="J30" s="14">
        <f ca="1">[1]ano_Flx_CIVIL_PrevFinTe_GA_CNPJ!AZ32</f>
        <v>16633519.693980001</v>
      </c>
      <c r="K30" s="14">
        <f ca="1">[1]ano_Flx_CIVIL_PrevFinTe_GA_CNPJ!BH32</f>
        <v>0</v>
      </c>
      <c r="L30" s="14">
        <f t="shared" ca="1" si="1"/>
        <v>23525713.405669998</v>
      </c>
      <c r="M30" s="15">
        <f t="shared" ca="1" si="2"/>
        <v>4.5113638213284668</v>
      </c>
      <c r="N30" s="14">
        <f t="shared" ca="1" si="3"/>
        <v>138191338.57102048</v>
      </c>
      <c r="O30" s="14">
        <f t="shared" ca="1" si="4"/>
        <v>5214767.4932460561</v>
      </c>
    </row>
    <row r="31" spans="1:15" ht="15.75" customHeight="1" thickBot="1">
      <c r="A31" s="12">
        <f ca="1">[1]ano_Flx_CIVIL_PrevFinTe_GA_CNPJ!A33</f>
        <v>28</v>
      </c>
      <c r="B31" s="13">
        <f ca="1">[1]ano_Flx_CIVIL_PrevFinTe_GA_CNPJ!B33</f>
        <v>2048</v>
      </c>
      <c r="C31" s="13">
        <f t="shared" ca="1" si="0"/>
        <v>0.19783832338722843</v>
      </c>
      <c r="D31" s="14">
        <f ca="1">[1]ano_Flx_CIVIL_PrevFinTe_GA_CNPJ!F33</f>
        <v>469.49426</v>
      </c>
      <c r="E31" s="14">
        <f ca="1">[1]ano_Flx_CIVIL_PrevFinTe_GA_CNPJ!K33</f>
        <v>0</v>
      </c>
      <c r="F31" s="14">
        <f ca="1">[1]ano_Flx_CIVIL_PrevFinTe_GA_CNPJ!AC33</f>
        <v>0</v>
      </c>
      <c r="G31" s="14">
        <f ca="1">[1]ano_Flx_CIVIL_PrevFinTe_GA_CNPJ!AH33</f>
        <v>0</v>
      </c>
      <c r="H31" s="14">
        <f ca="1">[1]ano_Flx_CIVIL_PrevFinTe_GA_CNPJ!AS33</f>
        <v>6461489.2259600004</v>
      </c>
      <c r="I31" s="14">
        <f ca="1">[1]ano_Flx_CIVIL_PrevFinTe_GA_CNPJ!AY33</f>
        <v>0</v>
      </c>
      <c r="J31" s="14">
        <f ca="1">[1]ano_Flx_CIVIL_PrevFinTe_GA_CNPJ!AZ33</f>
        <v>16044232.879860001</v>
      </c>
      <c r="K31" s="14">
        <f ca="1">[1]ano_Flx_CIVIL_PrevFinTe_GA_CNPJ!BH33</f>
        <v>0</v>
      </c>
      <c r="L31" s="14">
        <f t="shared" ca="1" si="1"/>
        <v>22505252.611560002</v>
      </c>
      <c r="M31" s="15">
        <f t="shared" ca="1" si="2"/>
        <v>4.7752786048761822</v>
      </c>
      <c r="N31" s="14">
        <f t="shared" ca="1" si="3"/>
        <v>129603840.53527853</v>
      </c>
      <c r="O31" s="14">
        <f t="shared" ca="1" si="4"/>
        <v>4712866.9285555827</v>
      </c>
    </row>
    <row r="32" spans="1:15" ht="15.75" customHeight="1" thickBot="1">
      <c r="A32" s="12">
        <f ca="1">[1]ano_Flx_CIVIL_PrevFinTe_GA_CNPJ!A34</f>
        <v>29</v>
      </c>
      <c r="B32" s="13">
        <f ca="1">[1]ano_Flx_CIVIL_PrevFinTe_GA_CNPJ!B34</f>
        <v>2049</v>
      </c>
      <c r="C32" s="13">
        <f t="shared" ca="1" si="0"/>
        <v>0.18690441510366407</v>
      </c>
      <c r="D32" s="14">
        <f ca="1">[1]ano_Flx_CIVIL_PrevFinTe_GA_CNPJ!F34</f>
        <v>463.92383999999998</v>
      </c>
      <c r="E32" s="14">
        <f ca="1">[1]ano_Flx_CIVIL_PrevFinTe_GA_CNPJ!K34</f>
        <v>0</v>
      </c>
      <c r="F32" s="14">
        <f ca="1">[1]ano_Flx_CIVIL_PrevFinTe_GA_CNPJ!AC34</f>
        <v>0</v>
      </c>
      <c r="G32" s="14">
        <f ca="1">[1]ano_Flx_CIVIL_PrevFinTe_GA_CNPJ!AH34</f>
        <v>0</v>
      </c>
      <c r="H32" s="14">
        <f ca="1">[1]ano_Flx_CIVIL_PrevFinTe_GA_CNPJ!AS34</f>
        <v>6030133.3056399999</v>
      </c>
      <c r="I32" s="14">
        <f ca="1">[1]ano_Flx_CIVIL_PrevFinTe_GA_CNPJ!AY34</f>
        <v>0</v>
      </c>
      <c r="J32" s="14">
        <f ca="1">[1]ano_Flx_CIVIL_PrevFinTe_GA_CNPJ!AZ34</f>
        <v>15422875.73529</v>
      </c>
      <c r="K32" s="14">
        <f ca="1">[1]ano_Flx_CIVIL_PrevFinTe_GA_CNPJ!BH34</f>
        <v>0</v>
      </c>
      <c r="L32" s="14">
        <f t="shared" ca="1" si="1"/>
        <v>21452545.117089998</v>
      </c>
      <c r="M32" s="15">
        <f t="shared" ca="1" si="2"/>
        <v>5.0546324032614383</v>
      </c>
      <c r="N32" s="14">
        <f t="shared" ca="1" si="3"/>
        <v>120957863.41308782</v>
      </c>
      <c r="O32" s="14">
        <f t="shared" ca="1" si="4"/>
        <v>4244135.5583539587</v>
      </c>
    </row>
    <row r="33" spans="1:15" ht="15.75" customHeight="1" thickBot="1">
      <c r="A33" s="12">
        <f ca="1">[1]ano_Flx_CIVIL_PrevFinTe_GA_CNPJ!A35</f>
        <v>30</v>
      </c>
      <c r="B33" s="13">
        <f ca="1">[1]ano_Flx_CIVIL_PrevFinTe_GA_CNPJ!B35</f>
        <v>2050</v>
      </c>
      <c r="C33" s="13">
        <f t="shared" ca="1" si="0"/>
        <v>0.17657478989481723</v>
      </c>
      <c r="D33" s="14">
        <f ca="1">[1]ano_Flx_CIVIL_PrevFinTe_GA_CNPJ!F35</f>
        <v>456.27704999999997</v>
      </c>
      <c r="E33" s="14">
        <f ca="1">[1]ano_Flx_CIVIL_PrevFinTe_GA_CNPJ!K35</f>
        <v>0</v>
      </c>
      <c r="F33" s="14">
        <f ca="1">[1]ano_Flx_CIVIL_PrevFinTe_GA_CNPJ!AC35</f>
        <v>0</v>
      </c>
      <c r="G33" s="14">
        <f ca="1">[1]ano_Flx_CIVIL_PrevFinTe_GA_CNPJ!AH35</f>
        <v>0</v>
      </c>
      <c r="H33" s="14">
        <f ca="1">[1]ano_Flx_CIVIL_PrevFinTe_GA_CNPJ!AS35</f>
        <v>5603498.9034000002</v>
      </c>
      <c r="I33" s="14">
        <f ca="1">[1]ano_Flx_CIVIL_PrevFinTe_GA_CNPJ!AY35</f>
        <v>0</v>
      </c>
      <c r="J33" s="14">
        <f ca="1">[1]ano_Flx_CIVIL_PrevFinTe_GA_CNPJ!AZ35</f>
        <v>14776956.22445</v>
      </c>
      <c r="K33" s="14">
        <f ca="1">[1]ano_Flx_CIVIL_PrevFinTe_GA_CNPJ!BH35</f>
        <v>0</v>
      </c>
      <c r="L33" s="14">
        <f t="shared" ca="1" si="1"/>
        <v>20379998.8508</v>
      </c>
      <c r="M33" s="15">
        <f t="shared" ca="1" si="2"/>
        <v>5.3503283988522323</v>
      </c>
      <c r="N33" s="14">
        <f t="shared" ca="1" si="3"/>
        <v>112368797.06815253</v>
      </c>
      <c r="O33" s="14">
        <f t="shared" ca="1" si="4"/>
        <v>3809111.76502212</v>
      </c>
    </row>
    <row r="34" spans="1:15" ht="15.75" customHeight="1" thickBot="1">
      <c r="A34" s="12">
        <f ca="1">[1]ano_Flx_CIVIL_PrevFinTe_GA_CNPJ!A36</f>
        <v>31</v>
      </c>
      <c r="B34" s="13">
        <f ca="1">[1]ano_Flx_CIVIL_PrevFinTe_GA_CNPJ!B36</f>
        <v>2051</v>
      </c>
      <c r="C34" s="13">
        <f t="shared" ca="1" si="0"/>
        <v>0.16681605091621848</v>
      </c>
      <c r="D34" s="14">
        <f ca="1">[1]ano_Flx_CIVIL_PrevFinTe_GA_CNPJ!F36</f>
        <v>446.50036</v>
      </c>
      <c r="E34" s="14">
        <f ca="1">[1]ano_Flx_CIVIL_PrevFinTe_GA_CNPJ!K36</f>
        <v>0</v>
      </c>
      <c r="F34" s="14">
        <f ca="1">[1]ano_Flx_CIVIL_PrevFinTe_GA_CNPJ!AC36</f>
        <v>0</v>
      </c>
      <c r="G34" s="14">
        <f ca="1">[1]ano_Flx_CIVIL_PrevFinTe_GA_CNPJ!AH36</f>
        <v>0</v>
      </c>
      <c r="H34" s="14">
        <f ca="1">[1]ano_Flx_CIVIL_PrevFinTe_GA_CNPJ!AS36</f>
        <v>5182041.4222999997</v>
      </c>
      <c r="I34" s="14">
        <f ca="1">[1]ano_Flx_CIVIL_PrevFinTe_GA_CNPJ!AY36</f>
        <v>0</v>
      </c>
      <c r="J34" s="14">
        <f ca="1">[1]ano_Flx_CIVIL_PrevFinTe_GA_CNPJ!AZ36</f>
        <v>14121544.06394</v>
      </c>
      <c r="K34" s="14">
        <f ca="1">[1]ano_Flx_CIVIL_PrevFinTe_GA_CNPJ!BH36</f>
        <v>0</v>
      </c>
      <c r="L34" s="14">
        <f t="shared" ca="1" si="1"/>
        <v>19303138.985879999</v>
      </c>
      <c r="M34" s="15">
        <f t="shared" ca="1" si="2"/>
        <v>5.6633226101850891</v>
      </c>
      <c r="N34" s="14">
        <f t="shared" ca="1" si="3"/>
        <v>103957655.17763759</v>
      </c>
      <c r="O34" s="14">
        <f t="shared" ca="1" si="4"/>
        <v>3408447.7107422161</v>
      </c>
    </row>
    <row r="35" spans="1:15" ht="15.75" customHeight="1" thickBot="1">
      <c r="A35" s="12">
        <f ca="1">[1]ano_Flx_CIVIL_PrevFinTe_GA_CNPJ!A37</f>
        <v>32</v>
      </c>
      <c r="B35" s="13">
        <f ca="1">[1]ano_Flx_CIVIL_PrevFinTe_GA_CNPJ!B37</f>
        <v>2052</v>
      </c>
      <c r="C35" s="13">
        <f t="shared" ca="1" si="0"/>
        <v>0.15759664706303114</v>
      </c>
      <c r="D35" s="14">
        <f ca="1">[1]ano_Flx_CIVIL_PrevFinTe_GA_CNPJ!F37</f>
        <v>434.62849999999997</v>
      </c>
      <c r="E35" s="14">
        <f ca="1">[1]ano_Flx_CIVIL_PrevFinTe_GA_CNPJ!K37</f>
        <v>0</v>
      </c>
      <c r="F35" s="14">
        <f ca="1">[1]ano_Flx_CIVIL_PrevFinTe_GA_CNPJ!AC37</f>
        <v>0</v>
      </c>
      <c r="G35" s="14">
        <f ca="1">[1]ano_Flx_CIVIL_PrevFinTe_GA_CNPJ!AH37</f>
        <v>0</v>
      </c>
      <c r="H35" s="14">
        <f ca="1">[1]ano_Flx_CIVIL_PrevFinTe_GA_CNPJ!AS37</f>
        <v>4768079.8538899999</v>
      </c>
      <c r="I35" s="14">
        <f ca="1">[1]ano_Flx_CIVIL_PrevFinTe_GA_CNPJ!AY37</f>
        <v>0</v>
      </c>
      <c r="J35" s="14">
        <f ca="1">[1]ano_Flx_CIVIL_PrevFinTe_GA_CNPJ!AZ37</f>
        <v>13450498.20338</v>
      </c>
      <c r="K35" s="14">
        <f ca="1">[1]ano_Flx_CIVIL_PrevFinTe_GA_CNPJ!BH37</f>
        <v>0</v>
      </c>
      <c r="L35" s="14">
        <f t="shared" ca="1" si="1"/>
        <v>18218143.428769998</v>
      </c>
      <c r="M35" s="15">
        <f t="shared" ca="1" si="2"/>
        <v>5.9946269828809156</v>
      </c>
      <c r="N35" s="14">
        <f t="shared" ca="1" si="3"/>
        <v>95730980.367099017</v>
      </c>
      <c r="O35" s="14">
        <f t="shared" ca="1" si="4"/>
        <v>3039078.7418126673</v>
      </c>
    </row>
    <row r="36" spans="1:15" ht="15.75" customHeight="1" thickBot="1">
      <c r="A36" s="12">
        <f ca="1">[1]ano_Flx_CIVIL_PrevFinTe_GA_CNPJ!A38</f>
        <v>33</v>
      </c>
      <c r="B36" s="13">
        <f ca="1">[1]ano_Flx_CIVIL_PrevFinTe_GA_CNPJ!B38</f>
        <v>2053</v>
      </c>
      <c r="C36" s="13">
        <f t="shared" ref="C36:C67" ca="1" si="5">1/(1+_R)^(A36+0.5)</f>
        <v>0.14888677096176775</v>
      </c>
      <c r="D36" s="14">
        <f ca="1">[1]ano_Flx_CIVIL_PrevFinTe_GA_CNPJ!F38</f>
        <v>420.63335000000001</v>
      </c>
      <c r="E36" s="14">
        <f ca="1">[1]ano_Flx_CIVIL_PrevFinTe_GA_CNPJ!K38</f>
        <v>0</v>
      </c>
      <c r="F36" s="14">
        <f ca="1">[1]ano_Flx_CIVIL_PrevFinTe_GA_CNPJ!AC38</f>
        <v>0</v>
      </c>
      <c r="G36" s="14">
        <f ca="1">[1]ano_Flx_CIVIL_PrevFinTe_GA_CNPJ!AH38</f>
        <v>0</v>
      </c>
      <c r="H36" s="14">
        <f ca="1">[1]ano_Flx_CIVIL_PrevFinTe_GA_CNPJ!AS38</f>
        <v>4360997.3870299999</v>
      </c>
      <c r="I36" s="14">
        <f ca="1">[1]ano_Flx_CIVIL_PrevFinTe_GA_CNPJ!AY38</f>
        <v>0</v>
      </c>
      <c r="J36" s="14">
        <f ca="1">[1]ano_Flx_CIVIL_PrevFinTe_GA_CNPJ!AZ38</f>
        <v>12762349.324759999</v>
      </c>
      <c r="K36" s="14">
        <f ca="1">[1]ano_Flx_CIVIL_PrevFinTe_GA_CNPJ!BH38</f>
        <v>0</v>
      </c>
      <c r="L36" s="14">
        <f t="shared" ref="L36:L67" ca="1" si="6">J36+H36-K36-I36-SUM(D36:G36)</f>
        <v>17122926.078439999</v>
      </c>
      <c r="M36" s="15">
        <f t="shared" ref="M36:M67" ca="1" si="7">(1+_R)^(A36-0.5)</f>
        <v>6.3453126613794497</v>
      </c>
      <c r="N36" s="14">
        <f t="shared" ca="1" si="3"/>
        <v>87701761.480784118</v>
      </c>
      <c r="O36" s="14">
        <f t="shared" ca="1" si="4"/>
        <v>2698515.7378702806</v>
      </c>
    </row>
    <row r="37" spans="1:15" ht="15.75" customHeight="1" thickBot="1">
      <c r="A37" s="12">
        <f ca="1">[1]ano_Flx_CIVIL_PrevFinTe_GA_CNPJ!A39</f>
        <v>34</v>
      </c>
      <c r="B37" s="13">
        <f ca="1">[1]ano_Flx_CIVIL_PrevFinTe_GA_CNPJ!B39</f>
        <v>2054</v>
      </c>
      <c r="C37" s="13">
        <f t="shared" ca="1" si="5"/>
        <v>0.14065826259968611</v>
      </c>
      <c r="D37" s="14">
        <f ca="1">[1]ano_Flx_CIVIL_PrevFinTe_GA_CNPJ!F39</f>
        <v>404.62657000000002</v>
      </c>
      <c r="E37" s="14">
        <f ca="1">[1]ano_Flx_CIVIL_PrevFinTe_GA_CNPJ!K39</f>
        <v>0</v>
      </c>
      <c r="F37" s="14">
        <f ca="1">[1]ano_Flx_CIVIL_PrevFinTe_GA_CNPJ!AC39</f>
        <v>0</v>
      </c>
      <c r="G37" s="14">
        <f ca="1">[1]ano_Flx_CIVIL_PrevFinTe_GA_CNPJ!AH39</f>
        <v>0</v>
      </c>
      <c r="H37" s="14">
        <f ca="1">[1]ano_Flx_CIVIL_PrevFinTe_GA_CNPJ!AS39</f>
        <v>3968357.9199299999</v>
      </c>
      <c r="I37" s="14">
        <f ca="1">[1]ano_Flx_CIVIL_PrevFinTe_GA_CNPJ!AY39</f>
        <v>0</v>
      </c>
      <c r="J37" s="14">
        <f ca="1">[1]ano_Flx_CIVIL_PrevFinTe_GA_CNPJ!AZ39</f>
        <v>12066530.80896</v>
      </c>
      <c r="K37" s="14">
        <f ca="1">[1]ano_Flx_CIVIL_PrevFinTe_GA_CNPJ!BH39</f>
        <v>0</v>
      </c>
      <c r="L37" s="14">
        <f t="shared" ca="1" si="6"/>
        <v>16034484.102320001</v>
      </c>
      <c r="M37" s="15">
        <f t="shared" ca="1" si="7"/>
        <v>6.7165134520701466</v>
      </c>
      <c r="N37" s="14">
        <f t="shared" ca="1" si="3"/>
        <v>79975305.828079507</v>
      </c>
      <c r="O37" s="14">
        <f t="shared" ca="1" si="4"/>
        <v>2387322.5620322241</v>
      </c>
    </row>
    <row r="38" spans="1:15" ht="15.75" customHeight="1" thickBot="1">
      <c r="A38" s="12">
        <f ca="1">[1]ano_Flx_CIVIL_PrevFinTe_GA_CNPJ!A40</f>
        <v>35</v>
      </c>
      <c r="B38" s="13">
        <f ca="1">[1]ano_Flx_CIVIL_PrevFinTe_GA_CNPJ!B40</f>
        <v>2055</v>
      </c>
      <c r="C38" s="13">
        <f t="shared" ca="1" si="5"/>
        <v>0.13288451828028922</v>
      </c>
      <c r="D38" s="14">
        <f ca="1">[1]ano_Flx_CIVIL_PrevFinTe_GA_CNPJ!F40</f>
        <v>386.64936999999998</v>
      </c>
      <c r="E38" s="14">
        <f ca="1">[1]ano_Flx_CIVIL_PrevFinTe_GA_CNPJ!K40</f>
        <v>0</v>
      </c>
      <c r="F38" s="14">
        <f ca="1">[1]ano_Flx_CIVIL_PrevFinTe_GA_CNPJ!AC40</f>
        <v>0</v>
      </c>
      <c r="G38" s="14">
        <f ca="1">[1]ano_Flx_CIVIL_PrevFinTe_GA_CNPJ!AH40</f>
        <v>0</v>
      </c>
      <c r="H38" s="14">
        <f ca="1">[1]ano_Flx_CIVIL_PrevFinTe_GA_CNPJ!AS40</f>
        <v>3588897.7770199999</v>
      </c>
      <c r="I38" s="14">
        <f ca="1">[1]ano_Flx_CIVIL_PrevFinTe_GA_CNPJ!AY40</f>
        <v>0</v>
      </c>
      <c r="J38" s="14">
        <f ca="1">[1]ano_Flx_CIVIL_PrevFinTe_GA_CNPJ!AZ40</f>
        <v>11365578.866149999</v>
      </c>
      <c r="K38" s="14">
        <f ca="1">[1]ano_Flx_CIVIL_PrevFinTe_GA_CNPJ!BH40</f>
        <v>0</v>
      </c>
      <c r="L38" s="14">
        <f t="shared" ca="1" si="6"/>
        <v>14954089.993799999</v>
      </c>
      <c r="M38" s="15">
        <f t="shared" ca="1" si="7"/>
        <v>7.109429489016251</v>
      </c>
      <c r="N38" s="14">
        <f t="shared" ca="1" si="3"/>
        <v>72567862.946410432</v>
      </c>
      <c r="O38" s="14">
        <f t="shared" ca="1" si="4"/>
        <v>2103416.3172872588</v>
      </c>
    </row>
    <row r="39" spans="1:15" ht="15.75" customHeight="1" thickBot="1">
      <c r="A39" s="12">
        <f ca="1">[1]ano_Flx_CIVIL_PrevFinTe_GA_CNPJ!A41</f>
        <v>36</v>
      </c>
      <c r="B39" s="13">
        <f ca="1">[1]ano_Flx_CIVIL_PrevFinTe_GA_CNPJ!B41</f>
        <v>2056</v>
      </c>
      <c r="C39" s="13">
        <f t="shared" ca="1" si="5"/>
        <v>0.12554040461057081</v>
      </c>
      <c r="D39" s="14">
        <f ca="1">[1]ano_Flx_CIVIL_PrevFinTe_GA_CNPJ!F41</f>
        <v>366.84136000000001</v>
      </c>
      <c r="E39" s="14">
        <f ca="1">[1]ano_Flx_CIVIL_PrevFinTe_GA_CNPJ!K41</f>
        <v>0</v>
      </c>
      <c r="F39" s="14">
        <f ca="1">[1]ano_Flx_CIVIL_PrevFinTe_GA_CNPJ!AC41</f>
        <v>0</v>
      </c>
      <c r="G39" s="14">
        <f ca="1">[1]ano_Flx_CIVIL_PrevFinTe_GA_CNPJ!AH41</f>
        <v>0</v>
      </c>
      <c r="H39" s="14">
        <f ca="1">[1]ano_Flx_CIVIL_PrevFinTe_GA_CNPJ!AS41</f>
        <v>3223308.3318599998</v>
      </c>
      <c r="I39" s="14">
        <f ca="1">[1]ano_Flx_CIVIL_PrevFinTe_GA_CNPJ!AY41</f>
        <v>0</v>
      </c>
      <c r="J39" s="14">
        <f ca="1">[1]ano_Flx_CIVIL_PrevFinTe_GA_CNPJ!AZ41</f>
        <v>10663117.87311</v>
      </c>
      <c r="K39" s="14">
        <f ca="1">[1]ano_Flx_CIVIL_PrevFinTe_GA_CNPJ!BH41</f>
        <v>0</v>
      </c>
      <c r="L39" s="14">
        <f t="shared" ca="1" si="6"/>
        <v>13886059.363609999</v>
      </c>
      <c r="M39" s="15">
        <f t="shared" ca="1" si="7"/>
        <v>7.5253311141237003</v>
      </c>
      <c r="N39" s="14">
        <f t="shared" ca="1" si="3"/>
        <v>65506101.981740899</v>
      </c>
      <c r="O39" s="14">
        <f t="shared" ca="1" si="4"/>
        <v>1845242.3093448142</v>
      </c>
    </row>
    <row r="40" spans="1:15" ht="15.75" customHeight="1" thickBot="1">
      <c r="A40" s="12">
        <f ca="1">[1]ano_Flx_CIVIL_PrevFinTe_GA_CNPJ!A42</f>
        <v>37</v>
      </c>
      <c r="B40" s="13">
        <f ca="1">[1]ano_Flx_CIVIL_PrevFinTe_GA_CNPJ!B42</f>
        <v>2057</v>
      </c>
      <c r="C40" s="13">
        <f t="shared" ca="1" si="5"/>
        <v>0.11860217724191854</v>
      </c>
      <c r="D40" s="14">
        <f ca="1">[1]ano_Flx_CIVIL_PrevFinTe_GA_CNPJ!F42</f>
        <v>345.33015</v>
      </c>
      <c r="E40" s="14">
        <f ca="1">[1]ano_Flx_CIVIL_PrevFinTe_GA_CNPJ!K42</f>
        <v>0</v>
      </c>
      <c r="F40" s="14">
        <f ca="1">[1]ano_Flx_CIVIL_PrevFinTe_GA_CNPJ!AC42</f>
        <v>0</v>
      </c>
      <c r="G40" s="14">
        <f ca="1">[1]ano_Flx_CIVIL_PrevFinTe_GA_CNPJ!AH42</f>
        <v>0</v>
      </c>
      <c r="H40" s="14">
        <f ca="1">[1]ano_Flx_CIVIL_PrevFinTe_GA_CNPJ!AS42</f>
        <v>2875642.7064200002</v>
      </c>
      <c r="I40" s="14">
        <f ca="1">[1]ano_Flx_CIVIL_PrevFinTe_GA_CNPJ!AY42</f>
        <v>0</v>
      </c>
      <c r="J40" s="14">
        <f ca="1">[1]ano_Flx_CIVIL_PrevFinTe_GA_CNPJ!AZ42</f>
        <v>9962180.8222400006</v>
      </c>
      <c r="K40" s="14">
        <f ca="1">[1]ano_Flx_CIVIL_PrevFinTe_GA_CNPJ!BH42</f>
        <v>0</v>
      </c>
      <c r="L40" s="14">
        <f t="shared" ca="1" si="6"/>
        <v>12837478.19851</v>
      </c>
      <c r="M40" s="15">
        <f t="shared" ca="1" si="7"/>
        <v>7.9655629842999378</v>
      </c>
      <c r="N40" s="14">
        <f t="shared" ca="1" si="3"/>
        <v>58824210.563541934</v>
      </c>
      <c r="O40" s="14">
        <f t="shared" ca="1" si="4"/>
        <v>1611622.2072203269</v>
      </c>
    </row>
    <row r="41" spans="1:15" ht="15.75" customHeight="1" thickBot="1">
      <c r="A41" s="12">
        <f ca="1">[1]ano_Flx_CIVIL_PrevFinTe_GA_CNPJ!A43</f>
        <v>38</v>
      </c>
      <c r="B41" s="13">
        <f ca="1">[1]ano_Flx_CIVIL_PrevFinTe_GA_CNPJ!B43</f>
        <v>2058</v>
      </c>
      <c r="C41" s="13">
        <f t="shared" ca="1" si="5"/>
        <v>0.11204740410195423</v>
      </c>
      <c r="D41" s="14">
        <f ca="1">[1]ano_Flx_CIVIL_PrevFinTe_GA_CNPJ!F43</f>
        <v>322.28897000000001</v>
      </c>
      <c r="E41" s="14">
        <f ca="1">[1]ano_Flx_CIVIL_PrevFinTe_GA_CNPJ!K43</f>
        <v>0</v>
      </c>
      <c r="F41" s="14">
        <f ca="1">[1]ano_Flx_CIVIL_PrevFinTe_GA_CNPJ!AC43</f>
        <v>0</v>
      </c>
      <c r="G41" s="14">
        <f ca="1">[1]ano_Flx_CIVIL_PrevFinTe_GA_CNPJ!AH43</f>
        <v>0</v>
      </c>
      <c r="H41" s="14">
        <f ca="1">[1]ano_Flx_CIVIL_PrevFinTe_GA_CNPJ!AS43</f>
        <v>2543740.4760500002</v>
      </c>
      <c r="I41" s="14">
        <f ca="1">[1]ano_Flx_CIVIL_PrevFinTe_GA_CNPJ!AY43</f>
        <v>0</v>
      </c>
      <c r="J41" s="14">
        <f ca="1">[1]ano_Flx_CIVIL_PrevFinTe_GA_CNPJ!AZ43</f>
        <v>9266108.1508200001</v>
      </c>
      <c r="K41" s="14">
        <f ca="1">[1]ano_Flx_CIVIL_PrevFinTe_GA_CNPJ!BH43</f>
        <v>0</v>
      </c>
      <c r="L41" s="14">
        <f t="shared" ca="1" si="6"/>
        <v>11809526.337900002</v>
      </c>
      <c r="M41" s="15">
        <f t="shared" ca="1" si="7"/>
        <v>8.4315484188814853</v>
      </c>
      <c r="N41" s="14">
        <f t="shared" ca="1" si="3"/>
        <v>52523832.59515205</v>
      </c>
      <c r="O41" s="14">
        <f t="shared" ca="1" si="4"/>
        <v>1400635.5358707213</v>
      </c>
    </row>
    <row r="42" spans="1:15" ht="15.75" customHeight="1" thickBot="1">
      <c r="A42" s="12">
        <f ca="1">[1]ano_Flx_CIVIL_PrevFinTe_GA_CNPJ!A44</f>
        <v>39</v>
      </c>
      <c r="B42" s="13">
        <f ca="1">[1]ano_Flx_CIVIL_PrevFinTe_GA_CNPJ!B44</f>
        <v>2059</v>
      </c>
      <c r="C42" s="13">
        <f t="shared" ca="1" si="5"/>
        <v>0.10585489286911126</v>
      </c>
      <c r="D42" s="14">
        <f ca="1">[1]ano_Flx_CIVIL_PrevFinTe_GA_CNPJ!F44</f>
        <v>297.99829999999997</v>
      </c>
      <c r="E42" s="14">
        <f ca="1">[1]ano_Flx_CIVIL_PrevFinTe_GA_CNPJ!K44</f>
        <v>0</v>
      </c>
      <c r="F42" s="14">
        <f ca="1">[1]ano_Flx_CIVIL_PrevFinTe_GA_CNPJ!AC44</f>
        <v>0</v>
      </c>
      <c r="G42" s="14">
        <f ca="1">[1]ano_Flx_CIVIL_PrevFinTe_GA_CNPJ!AH44</f>
        <v>0</v>
      </c>
      <c r="H42" s="14">
        <f ca="1">[1]ano_Flx_CIVIL_PrevFinTe_GA_CNPJ!AS44</f>
        <v>2233619.8775399998</v>
      </c>
      <c r="I42" s="14">
        <f ca="1">[1]ano_Flx_CIVIL_PrevFinTe_GA_CNPJ!AY44</f>
        <v>0</v>
      </c>
      <c r="J42" s="14">
        <f ca="1">[1]ano_Flx_CIVIL_PrevFinTe_GA_CNPJ!AZ44</f>
        <v>8578964.2669200003</v>
      </c>
      <c r="K42" s="14">
        <f ca="1">[1]ano_Flx_CIVIL_PrevFinTe_GA_CNPJ!BH44</f>
        <v>0</v>
      </c>
      <c r="L42" s="14">
        <f t="shared" ca="1" si="6"/>
        <v>10812286.146160001</v>
      </c>
      <c r="M42" s="15">
        <f t="shared" ca="1" si="7"/>
        <v>8.9247940013860525</v>
      </c>
      <c r="N42" s="14">
        <f t="shared" ca="1" si="3"/>
        <v>46642310.910762906</v>
      </c>
      <c r="O42" s="14">
        <f t="shared" ca="1" si="4"/>
        <v>1211488.5950847508</v>
      </c>
    </row>
    <row r="43" spans="1:15" ht="15.75" customHeight="1" thickBot="1">
      <c r="A43" s="12">
        <f ca="1">[1]ano_Flx_CIVIL_PrevFinTe_GA_CNPJ!A45</f>
        <v>40</v>
      </c>
      <c r="B43" s="13">
        <f ca="1">[1]ano_Flx_CIVIL_PrevFinTe_GA_CNPJ!B45</f>
        <v>2060</v>
      </c>
      <c r="C43" s="13">
        <f t="shared" ca="1" si="5"/>
        <v>0.10000462245546644</v>
      </c>
      <c r="D43" s="14">
        <f ca="1">[1]ano_Flx_CIVIL_PrevFinTe_GA_CNPJ!F45</f>
        <v>272.73426999999998</v>
      </c>
      <c r="E43" s="14">
        <f ca="1">[1]ano_Flx_CIVIL_PrevFinTe_GA_CNPJ!K45</f>
        <v>0</v>
      </c>
      <c r="F43" s="14">
        <f ca="1">[1]ano_Flx_CIVIL_PrevFinTe_GA_CNPJ!AC45</f>
        <v>0</v>
      </c>
      <c r="G43" s="14">
        <f ca="1">[1]ano_Flx_CIVIL_PrevFinTe_GA_CNPJ!AH45</f>
        <v>0</v>
      </c>
      <c r="H43" s="14">
        <f ca="1">[1]ano_Flx_CIVIL_PrevFinTe_GA_CNPJ!AS45</f>
        <v>1942293.8345699999</v>
      </c>
      <c r="I43" s="14">
        <f ca="1">[1]ano_Flx_CIVIL_PrevFinTe_GA_CNPJ!AY45</f>
        <v>0</v>
      </c>
      <c r="J43" s="14">
        <f ca="1">[1]ano_Flx_CIVIL_PrevFinTe_GA_CNPJ!AZ45</f>
        <v>7904087.1260000002</v>
      </c>
      <c r="K43" s="14">
        <f ca="1">[1]ano_Flx_CIVIL_PrevFinTe_GA_CNPJ!BH45</f>
        <v>0</v>
      </c>
      <c r="L43" s="14">
        <f t="shared" ca="1" si="6"/>
        <v>9846108.2262999993</v>
      </c>
      <c r="M43" s="15">
        <f t="shared" ca="1" si="7"/>
        <v>9.4468944504671324</v>
      </c>
      <c r="N43" s="14">
        <f t="shared" ca="1" si="3"/>
        <v>41169219.893170126</v>
      </c>
      <c r="O43" s="14">
        <f t="shared" ca="1" si="4"/>
        <v>1042258.7314726615</v>
      </c>
    </row>
    <row r="44" spans="1:15" ht="15.75" customHeight="1" thickBot="1">
      <c r="A44" s="12">
        <f ca="1">[1]ano_Flx_CIVIL_PrevFinTe_GA_CNPJ!A46</f>
        <v>41</v>
      </c>
      <c r="B44" s="13">
        <f ca="1">[1]ano_Flx_CIVIL_PrevFinTe_GA_CNPJ!B46</f>
        <v>2061</v>
      </c>
      <c r="C44" s="13">
        <f t="shared" ca="1" si="5"/>
        <v>9.4477678276302726E-2</v>
      </c>
      <c r="D44" s="14">
        <f ca="1">[1]ano_Flx_CIVIL_PrevFinTe_GA_CNPJ!F46</f>
        <v>246.81733</v>
      </c>
      <c r="E44" s="14">
        <f ca="1">[1]ano_Flx_CIVIL_PrevFinTe_GA_CNPJ!K46</f>
        <v>0</v>
      </c>
      <c r="F44" s="14">
        <f ca="1">[1]ano_Flx_CIVIL_PrevFinTe_GA_CNPJ!AC46</f>
        <v>0</v>
      </c>
      <c r="G44" s="14">
        <f ca="1">[1]ano_Flx_CIVIL_PrevFinTe_GA_CNPJ!AH46</f>
        <v>0</v>
      </c>
      <c r="H44" s="14">
        <f ca="1">[1]ano_Flx_CIVIL_PrevFinTe_GA_CNPJ!AS46</f>
        <v>1674023.99927</v>
      </c>
      <c r="I44" s="14">
        <f ca="1">[1]ano_Flx_CIVIL_PrevFinTe_GA_CNPJ!AY46</f>
        <v>0</v>
      </c>
      <c r="J44" s="14">
        <f ca="1">[1]ano_Flx_CIVIL_PrevFinTe_GA_CNPJ!AZ46</f>
        <v>7244718.0705800001</v>
      </c>
      <c r="K44" s="14">
        <f ca="1">[1]ano_Flx_CIVIL_PrevFinTe_GA_CNPJ!BH46</f>
        <v>0</v>
      </c>
      <c r="L44" s="14">
        <f t="shared" ca="1" si="6"/>
        <v>8918495.2525199987</v>
      </c>
      <c r="M44" s="15">
        <f t="shared" ca="1" si="7"/>
        <v>9.9995377758194621</v>
      </c>
      <c r="N44" s="14">
        <f t="shared" ca="1" si="3"/>
        <v>36121575.399264865</v>
      </c>
      <c r="O44" s="14">
        <f t="shared" ca="1" si="4"/>
        <v>891890.75059913239</v>
      </c>
    </row>
    <row r="45" spans="1:15" ht="15.75" customHeight="1" thickBot="1">
      <c r="A45" s="12">
        <f ca="1">[1]ano_Flx_CIVIL_PrevFinTe_GA_CNPJ!A47</f>
        <v>42</v>
      </c>
      <c r="B45" s="13">
        <f ca="1">[1]ano_Flx_CIVIL_PrevFinTe_GA_CNPJ!B47</f>
        <v>2062</v>
      </c>
      <c r="C45" s="13">
        <f t="shared" ca="1" si="5"/>
        <v>8.9256191097121129E-2</v>
      </c>
      <c r="D45" s="14">
        <f ca="1">[1]ano_Flx_CIVIL_PrevFinTe_GA_CNPJ!F47</f>
        <v>220.55436</v>
      </c>
      <c r="E45" s="14">
        <f ca="1">[1]ano_Flx_CIVIL_PrevFinTe_GA_CNPJ!K47</f>
        <v>0</v>
      </c>
      <c r="F45" s="14">
        <f ca="1">[1]ano_Flx_CIVIL_PrevFinTe_GA_CNPJ!AC47</f>
        <v>0</v>
      </c>
      <c r="G45" s="14">
        <f ca="1">[1]ano_Flx_CIVIL_PrevFinTe_GA_CNPJ!AH47</f>
        <v>0</v>
      </c>
      <c r="H45" s="14">
        <f ca="1">[1]ano_Flx_CIVIL_PrevFinTe_GA_CNPJ!AS47</f>
        <v>1427527.55837</v>
      </c>
      <c r="I45" s="14">
        <f ca="1">[1]ano_Flx_CIVIL_PrevFinTe_GA_CNPJ!AY47</f>
        <v>0</v>
      </c>
      <c r="J45" s="14">
        <f ca="1">[1]ano_Flx_CIVIL_PrevFinTe_GA_CNPJ!AZ47</f>
        <v>6603449.7319499999</v>
      </c>
      <c r="K45" s="14">
        <f ca="1">[1]ano_Flx_CIVIL_PrevFinTe_GA_CNPJ!BH47</f>
        <v>0</v>
      </c>
      <c r="L45" s="14">
        <f t="shared" ca="1" si="6"/>
        <v>8030756.7359599993</v>
      </c>
      <c r="M45" s="15">
        <f t="shared" ca="1" si="7"/>
        <v>10.584510735704901</v>
      </c>
      <c r="N45" s="14">
        <f t="shared" ca="1" si="3"/>
        <v>31487180.925434113</v>
      </c>
      <c r="O45" s="14">
        <f t="shared" ca="1" si="4"/>
        <v>758727.2512152798</v>
      </c>
    </row>
    <row r="46" spans="1:15" ht="15.75" customHeight="1" thickBot="1">
      <c r="A46" s="12">
        <f ca="1">[1]ano_Flx_CIVIL_PrevFinTe_GA_CNPJ!A48</f>
        <v>43</v>
      </c>
      <c r="B46" s="13">
        <f ca="1">[1]ano_Flx_CIVIL_PrevFinTe_GA_CNPJ!B48</f>
        <v>2063</v>
      </c>
      <c r="C46" s="13">
        <f t="shared" ca="1" si="5"/>
        <v>8.4323279260388406E-2</v>
      </c>
      <c r="D46" s="14">
        <f ca="1">[1]ano_Flx_CIVIL_PrevFinTe_GA_CNPJ!F48</f>
        <v>194.34096</v>
      </c>
      <c r="E46" s="14">
        <f ca="1">[1]ano_Flx_CIVIL_PrevFinTe_GA_CNPJ!K48</f>
        <v>0</v>
      </c>
      <c r="F46" s="14">
        <f ca="1">[1]ano_Flx_CIVIL_PrevFinTe_GA_CNPJ!AC48</f>
        <v>0</v>
      </c>
      <c r="G46" s="14">
        <f ca="1">[1]ano_Flx_CIVIL_PrevFinTe_GA_CNPJ!AH48</f>
        <v>0</v>
      </c>
      <c r="H46" s="14">
        <f ca="1">[1]ano_Flx_CIVIL_PrevFinTe_GA_CNPJ!AS48</f>
        <v>1203383.29895</v>
      </c>
      <c r="I46" s="14">
        <f ca="1">[1]ano_Flx_CIVIL_PrevFinTe_GA_CNPJ!AY48</f>
        <v>0</v>
      </c>
      <c r="J46" s="14">
        <f ca="1">[1]ano_Flx_CIVIL_PrevFinTe_GA_CNPJ!AZ48</f>
        <v>5983621.9262699997</v>
      </c>
      <c r="K46" s="14">
        <f ca="1">[1]ano_Flx_CIVIL_PrevFinTe_GA_CNPJ!BH48</f>
        <v>0</v>
      </c>
      <c r="L46" s="14">
        <f t="shared" ca="1" si="6"/>
        <v>7186810.8842599997</v>
      </c>
      <c r="M46" s="15">
        <f t="shared" ca="1" si="7"/>
        <v>11.203704613743639</v>
      </c>
      <c r="N46" s="14">
        <f t="shared" ca="1" si="3"/>
        <v>27262363.04073618</v>
      </c>
      <c r="O46" s="14">
        <f t="shared" ca="1" si="4"/>
        <v>641467.36566438072</v>
      </c>
    </row>
    <row r="47" spans="1:15" ht="15.75" customHeight="1" thickBot="1">
      <c r="A47" s="12">
        <f ca="1">[1]ano_Flx_CIVIL_PrevFinTe_GA_CNPJ!A49</f>
        <v>44</v>
      </c>
      <c r="B47" s="13">
        <f ca="1">[1]ano_Flx_CIVIL_PrevFinTe_GA_CNPJ!B49</f>
        <v>2064</v>
      </c>
      <c r="C47" s="13">
        <f t="shared" ca="1" si="5"/>
        <v>7.9662994105232351E-2</v>
      </c>
      <c r="D47" s="14">
        <f ca="1">[1]ano_Flx_CIVIL_PrevFinTe_GA_CNPJ!F49</f>
        <v>168.59924000000001</v>
      </c>
      <c r="E47" s="14">
        <f ca="1">[1]ano_Flx_CIVIL_PrevFinTe_GA_CNPJ!K49</f>
        <v>0</v>
      </c>
      <c r="F47" s="14">
        <f ca="1">[1]ano_Flx_CIVIL_PrevFinTe_GA_CNPJ!AC49</f>
        <v>0</v>
      </c>
      <c r="G47" s="14">
        <f ca="1">[1]ano_Flx_CIVIL_PrevFinTe_GA_CNPJ!AH49</f>
        <v>0</v>
      </c>
      <c r="H47" s="14">
        <f ca="1">[1]ano_Flx_CIVIL_PrevFinTe_GA_CNPJ!AS49</f>
        <v>1001958.5944300001</v>
      </c>
      <c r="I47" s="14">
        <f ca="1">[1]ano_Flx_CIVIL_PrevFinTe_GA_CNPJ!AY49</f>
        <v>0</v>
      </c>
      <c r="J47" s="14">
        <f ca="1">[1]ano_Flx_CIVIL_PrevFinTe_GA_CNPJ!AZ49</f>
        <v>5388443.8490399998</v>
      </c>
      <c r="K47" s="14">
        <f ca="1">[1]ano_Flx_CIVIL_PrevFinTe_GA_CNPJ!BH49</f>
        <v>0</v>
      </c>
      <c r="L47" s="14">
        <f t="shared" ca="1" si="6"/>
        <v>6390233.844229999</v>
      </c>
      <c r="M47" s="15">
        <f t="shared" ca="1" si="7"/>
        <v>11.859121333647643</v>
      </c>
      <c r="N47" s="14">
        <f t="shared" ca="1" si="3"/>
        <v>23439778.074899331</v>
      </c>
      <c r="O47" s="14">
        <f t="shared" ca="1" si="4"/>
        <v>538845.47298619151</v>
      </c>
    </row>
    <row r="48" spans="1:15" ht="15.75" customHeight="1" thickBot="1">
      <c r="A48" s="12">
        <f ca="1">[1]ano_Flx_CIVIL_PrevFinTe_GA_CNPJ!A50</f>
        <v>45</v>
      </c>
      <c r="B48" s="13">
        <f ca="1">[1]ano_Flx_CIVIL_PrevFinTe_GA_CNPJ!B50</f>
        <v>2065</v>
      </c>
      <c r="C48" s="13">
        <f t="shared" ca="1" si="5"/>
        <v>7.5260268403620545E-2</v>
      </c>
      <c r="D48" s="14">
        <f ca="1">[1]ano_Flx_CIVIL_PrevFinTe_GA_CNPJ!F50</f>
        <v>143.75387000000001</v>
      </c>
      <c r="E48" s="14">
        <f ca="1">[1]ano_Flx_CIVIL_PrevFinTe_GA_CNPJ!K50</f>
        <v>0</v>
      </c>
      <c r="F48" s="14">
        <f ca="1">[1]ano_Flx_CIVIL_PrevFinTe_GA_CNPJ!AC50</f>
        <v>0</v>
      </c>
      <c r="G48" s="14">
        <f ca="1">[1]ano_Flx_CIVIL_PrevFinTe_GA_CNPJ!AH50</f>
        <v>0</v>
      </c>
      <c r="H48" s="14">
        <f ca="1">[1]ano_Flx_CIVIL_PrevFinTe_GA_CNPJ!AS50</f>
        <v>823308.32183999999</v>
      </c>
      <c r="I48" s="14">
        <f ca="1">[1]ano_Flx_CIVIL_PrevFinTe_GA_CNPJ!AY50</f>
        <v>0</v>
      </c>
      <c r="J48" s="14">
        <f ca="1">[1]ano_Flx_CIVIL_PrevFinTe_GA_CNPJ!AZ50</f>
        <v>4820944.9553500004</v>
      </c>
      <c r="K48" s="14">
        <f ca="1">[1]ano_Flx_CIVIL_PrevFinTe_GA_CNPJ!BH50</f>
        <v>0</v>
      </c>
      <c r="L48" s="14">
        <f t="shared" ca="1" si="6"/>
        <v>5644109.5233200006</v>
      </c>
      <c r="M48" s="15">
        <f t="shared" ca="1" si="7"/>
        <v>12.552879931666025</v>
      </c>
      <c r="N48" s="14">
        <f t="shared" ca="1" si="3"/>
        <v>20008386.534005951</v>
      </c>
      <c r="O48" s="14">
        <f t="shared" ca="1" si="4"/>
        <v>449626.66368552699</v>
      </c>
    </row>
    <row r="49" spans="1:15" ht="15.75" customHeight="1" thickBot="1">
      <c r="A49" s="12">
        <f ca="1">[1]ano_Flx_CIVIL_PrevFinTe_GA_CNPJ!A51</f>
        <v>46</v>
      </c>
      <c r="B49" s="13">
        <f ca="1">[1]ano_Flx_CIVIL_PrevFinTe_GA_CNPJ!B51</f>
        <v>2066</v>
      </c>
      <c r="C49" s="13">
        <f t="shared" ca="1" si="5"/>
        <v>7.1100867646311322E-2</v>
      </c>
      <c r="D49" s="14">
        <f ca="1">[1]ano_Flx_CIVIL_PrevFinTe_GA_CNPJ!F51</f>
        <v>120.18145</v>
      </c>
      <c r="E49" s="14">
        <f ca="1">[1]ano_Flx_CIVIL_PrevFinTe_GA_CNPJ!K51</f>
        <v>0</v>
      </c>
      <c r="F49" s="14">
        <f ca="1">[1]ano_Flx_CIVIL_PrevFinTe_GA_CNPJ!AC51</f>
        <v>0</v>
      </c>
      <c r="G49" s="14">
        <f ca="1">[1]ano_Flx_CIVIL_PrevFinTe_GA_CNPJ!AH51</f>
        <v>0</v>
      </c>
      <c r="H49" s="14">
        <f ca="1">[1]ano_Flx_CIVIL_PrevFinTe_GA_CNPJ!AS51</f>
        <v>667056.23228999996</v>
      </c>
      <c r="I49" s="14">
        <f ca="1">[1]ano_Flx_CIVIL_PrevFinTe_GA_CNPJ!AY51</f>
        <v>0</v>
      </c>
      <c r="J49" s="14">
        <f ca="1">[1]ano_Flx_CIVIL_PrevFinTe_GA_CNPJ!AZ51</f>
        <v>4283314.1667200001</v>
      </c>
      <c r="K49" s="14">
        <f ca="1">[1]ano_Flx_CIVIL_PrevFinTe_GA_CNPJ!BH51</f>
        <v>0</v>
      </c>
      <c r="L49" s="14">
        <f t="shared" ca="1" si="6"/>
        <v>4950250.2175599998</v>
      </c>
      <c r="M49" s="15">
        <f t="shared" ca="1" si="7"/>
        <v>13.287223407668488</v>
      </c>
      <c r="N49" s="14">
        <f t="shared" ca="1" si="3"/>
        <v>16951350.781758416</v>
      </c>
      <c r="O49" s="14">
        <f t="shared" ca="1" si="4"/>
        <v>372557.16003864654</v>
      </c>
    </row>
    <row r="50" spans="1:15" ht="15.75" customHeight="1" thickBot="1">
      <c r="A50" s="12">
        <f ca="1">[1]ano_Flx_CIVIL_PrevFinTe_GA_CNPJ!A52</f>
        <v>47</v>
      </c>
      <c r="B50" s="13">
        <f ca="1">[1]ano_Flx_CIVIL_PrevFinTe_GA_CNPJ!B52</f>
        <v>2067</v>
      </c>
      <c r="C50" s="13">
        <f t="shared" ca="1" si="5"/>
        <v>6.7171344021078244E-2</v>
      </c>
      <c r="D50" s="14">
        <f ca="1">[1]ano_Flx_CIVIL_PrevFinTe_GA_CNPJ!F52</f>
        <v>98.253060000000005</v>
      </c>
      <c r="E50" s="14">
        <f ca="1">[1]ano_Flx_CIVIL_PrevFinTe_GA_CNPJ!K52</f>
        <v>0</v>
      </c>
      <c r="F50" s="14">
        <f ca="1">[1]ano_Flx_CIVIL_PrevFinTe_GA_CNPJ!AC52</f>
        <v>0</v>
      </c>
      <c r="G50" s="14">
        <f ca="1">[1]ano_Flx_CIVIL_PrevFinTe_GA_CNPJ!AH52</f>
        <v>0</v>
      </c>
      <c r="H50" s="14">
        <f ca="1">[1]ano_Flx_CIVIL_PrevFinTe_GA_CNPJ!AS52</f>
        <v>530244.45808000001</v>
      </c>
      <c r="I50" s="14">
        <f ca="1">[1]ano_Flx_CIVIL_PrevFinTe_GA_CNPJ!AY52</f>
        <v>0</v>
      </c>
      <c r="J50" s="14">
        <f ca="1">[1]ano_Flx_CIVIL_PrevFinTe_GA_CNPJ!AZ52</f>
        <v>3777570.1153799999</v>
      </c>
      <c r="K50" s="14">
        <f ca="1">[1]ano_Flx_CIVIL_PrevFinTe_GA_CNPJ!BH52</f>
        <v>0</v>
      </c>
      <c r="L50" s="14">
        <f t="shared" ca="1" si="6"/>
        <v>4307716.3203999996</v>
      </c>
      <c r="M50" s="15">
        <f t="shared" ca="1" si="7"/>
        <v>14.064525977017096</v>
      </c>
      <c r="N50" s="14">
        <f t="shared" ca="1" si="3"/>
        <v>14242130.109889623</v>
      </c>
      <c r="O50" s="14">
        <f t="shared" ca="1" si="4"/>
        <v>306282.36795461556</v>
      </c>
    </row>
    <row r="51" spans="1:15" ht="15.75" customHeight="1" thickBot="1">
      <c r="A51" s="12">
        <f ca="1">[1]ano_Flx_CIVIL_PrevFinTe_GA_CNPJ!A53</f>
        <v>48</v>
      </c>
      <c r="B51" s="13">
        <f ca="1">[1]ano_Flx_CIVIL_PrevFinTe_GA_CNPJ!B53</f>
        <v>2068</v>
      </c>
      <c r="C51" s="13">
        <f t="shared" ca="1" si="5"/>
        <v>6.3458992934414968E-2</v>
      </c>
      <c r="D51" s="14">
        <f ca="1">[1]ano_Flx_CIVIL_PrevFinTe_GA_CNPJ!F53</f>
        <v>78.332009999999997</v>
      </c>
      <c r="E51" s="14">
        <f ca="1">[1]ano_Flx_CIVIL_PrevFinTe_GA_CNPJ!K53</f>
        <v>0</v>
      </c>
      <c r="F51" s="14">
        <f ca="1">[1]ano_Flx_CIVIL_PrevFinTe_GA_CNPJ!AC53</f>
        <v>0</v>
      </c>
      <c r="G51" s="14">
        <f ca="1">[1]ano_Flx_CIVIL_PrevFinTe_GA_CNPJ!AH53</f>
        <v>0</v>
      </c>
      <c r="H51" s="14">
        <f ca="1">[1]ano_Flx_CIVIL_PrevFinTe_GA_CNPJ!AS53</f>
        <v>417236.38733</v>
      </c>
      <c r="I51" s="14">
        <f ca="1">[1]ano_Flx_CIVIL_PrevFinTe_GA_CNPJ!AY53</f>
        <v>0</v>
      </c>
      <c r="J51" s="14">
        <f ca="1">[1]ano_Flx_CIVIL_PrevFinTe_GA_CNPJ!AZ53</f>
        <v>3305919.2627500002</v>
      </c>
      <c r="K51" s="14">
        <f ca="1">[1]ano_Flx_CIVIL_PrevFinTe_GA_CNPJ!BH53</f>
        <v>0</v>
      </c>
      <c r="L51" s="14">
        <f t="shared" ca="1" si="6"/>
        <v>3723077.31807</v>
      </c>
      <c r="M51" s="15">
        <f t="shared" ca="1" si="7"/>
        <v>14.887300746672597</v>
      </c>
      <c r="N51" s="14">
        <f t="shared" ca="1" si="3"/>
        <v>11878995.099084783</v>
      </c>
      <c r="O51" s="14">
        <f t="shared" ca="1" si="4"/>
        <v>250084.10734915332</v>
      </c>
    </row>
    <row r="52" spans="1:15" ht="15.75" customHeight="1" thickBot="1">
      <c r="A52" s="12">
        <f ca="1">[1]ano_Flx_CIVIL_PrevFinTe_GA_CNPJ!A54</f>
        <v>49</v>
      </c>
      <c r="B52" s="13">
        <f ca="1">[1]ano_Flx_CIVIL_PrevFinTe_GA_CNPJ!B54</f>
        <v>2069</v>
      </c>
      <c r="C52" s="13">
        <f t="shared" ca="1" si="5"/>
        <v>5.99518119361502E-2</v>
      </c>
      <c r="D52" s="14">
        <f ca="1">[1]ano_Flx_CIVIL_PrevFinTe_GA_CNPJ!F54</f>
        <v>60.679160000000003</v>
      </c>
      <c r="E52" s="14">
        <f ca="1">[1]ano_Flx_CIVIL_PrevFinTe_GA_CNPJ!K54</f>
        <v>0</v>
      </c>
      <c r="F52" s="14">
        <f ca="1">[1]ano_Flx_CIVIL_PrevFinTe_GA_CNPJ!AC54</f>
        <v>0</v>
      </c>
      <c r="G52" s="14">
        <f ca="1">[1]ano_Flx_CIVIL_PrevFinTe_GA_CNPJ!AH54</f>
        <v>0</v>
      </c>
      <c r="H52" s="14">
        <f ca="1">[1]ano_Flx_CIVIL_PrevFinTe_GA_CNPJ!AS54</f>
        <v>323779.66726999998</v>
      </c>
      <c r="I52" s="14">
        <f ca="1">[1]ano_Flx_CIVIL_PrevFinTe_GA_CNPJ!AY54</f>
        <v>0</v>
      </c>
      <c r="J52" s="14">
        <f ca="1">[1]ano_Flx_CIVIL_PrevFinTe_GA_CNPJ!AZ54</f>
        <v>2869521.9262700002</v>
      </c>
      <c r="K52" s="14">
        <f ca="1">[1]ano_Flx_CIVIL_PrevFinTe_GA_CNPJ!BH54</f>
        <v>0</v>
      </c>
      <c r="L52" s="14">
        <f t="shared" ca="1" si="6"/>
        <v>3193240.9143800004</v>
      </c>
      <c r="M52" s="15">
        <f t="shared" ca="1" si="7"/>
        <v>15.758207840352945</v>
      </c>
      <c r="N52" s="14">
        <f t="shared" ca="1" si="3"/>
        <v>9828032.8522409741</v>
      </c>
      <c r="O52" s="14">
        <f t="shared" ca="1" si="4"/>
        <v>202639.85262352522</v>
      </c>
    </row>
    <row r="53" spans="1:15" ht="15.75" customHeight="1" thickBot="1">
      <c r="A53" s="12">
        <f ca="1">[1]ano_Flx_CIVIL_PrevFinTe_GA_CNPJ!A55</f>
        <v>50</v>
      </c>
      <c r="B53" s="13">
        <f ca="1">[1]ano_Flx_CIVIL_PrevFinTe_GA_CNPJ!B55</f>
        <v>2070</v>
      </c>
      <c r="C53" s="13">
        <f t="shared" ca="1" si="5"/>
        <v>5.663846191417117E-2</v>
      </c>
      <c r="D53" s="14">
        <f ca="1">[1]ano_Flx_CIVIL_PrevFinTe_GA_CNPJ!F55</f>
        <v>45.491489999999999</v>
      </c>
      <c r="E53" s="14">
        <f ca="1">[1]ano_Flx_CIVIL_PrevFinTe_GA_CNPJ!K55</f>
        <v>0</v>
      </c>
      <c r="F53" s="14">
        <f ca="1">[1]ano_Flx_CIVIL_PrevFinTe_GA_CNPJ!AC55</f>
        <v>0</v>
      </c>
      <c r="G53" s="14">
        <f ca="1">[1]ano_Flx_CIVIL_PrevFinTe_GA_CNPJ!AH55</f>
        <v>0</v>
      </c>
      <c r="H53" s="14">
        <f ca="1">[1]ano_Flx_CIVIL_PrevFinTe_GA_CNPJ!AS55</f>
        <v>248331.07696000001</v>
      </c>
      <c r="I53" s="14">
        <f ca="1">[1]ano_Flx_CIVIL_PrevFinTe_GA_CNPJ!AY55</f>
        <v>0</v>
      </c>
      <c r="J53" s="14">
        <f ca="1">[1]ano_Flx_CIVIL_PrevFinTe_GA_CNPJ!AZ55</f>
        <v>2469090.2236799998</v>
      </c>
      <c r="K53" s="14">
        <f ca="1">[1]ano_Flx_CIVIL_PrevFinTe_GA_CNPJ!BH55</f>
        <v>0</v>
      </c>
      <c r="L53" s="14">
        <f t="shared" ca="1" si="6"/>
        <v>2717375.8091500001</v>
      </c>
      <c r="M53" s="15">
        <f t="shared" ca="1" si="7"/>
        <v>16.680062999013586</v>
      </c>
      <c r="N53" s="14">
        <f t="shared" ca="1" si="3"/>
        <v>8064124.3717652364</v>
      </c>
      <c r="O53" s="14">
        <f t="shared" ca="1" si="4"/>
        <v>162911.60347000477</v>
      </c>
    </row>
    <row r="54" spans="1:15" ht="15.75" customHeight="1" thickBot="1">
      <c r="A54" s="12">
        <f ca="1">[1]ano_Flx_CIVIL_PrevFinTe_GA_CNPJ!A56</f>
        <v>51</v>
      </c>
      <c r="B54" s="13">
        <f ca="1">[1]ano_Flx_CIVIL_PrevFinTe_GA_CNPJ!B56</f>
        <v>2071</v>
      </c>
      <c r="C54" s="13">
        <f t="shared" ca="1" si="5"/>
        <v>5.3508230433794213E-2</v>
      </c>
      <c r="D54" s="14">
        <f ca="1">[1]ano_Flx_CIVIL_PrevFinTe_GA_CNPJ!F56</f>
        <v>32.866720000000001</v>
      </c>
      <c r="E54" s="14">
        <f ca="1">[1]ano_Flx_CIVIL_PrevFinTe_GA_CNPJ!K56</f>
        <v>0</v>
      </c>
      <c r="F54" s="14">
        <f ca="1">[1]ano_Flx_CIVIL_PrevFinTe_GA_CNPJ!AC56</f>
        <v>0</v>
      </c>
      <c r="G54" s="14">
        <f ca="1">[1]ano_Flx_CIVIL_PrevFinTe_GA_CNPJ!AH56</f>
        <v>0</v>
      </c>
      <c r="H54" s="14">
        <f ca="1">[1]ano_Flx_CIVIL_PrevFinTe_GA_CNPJ!AS56</f>
        <v>189063.91451999999</v>
      </c>
      <c r="I54" s="14">
        <f ca="1">[1]ano_Flx_CIVIL_PrevFinTe_GA_CNPJ!AY56</f>
        <v>0</v>
      </c>
      <c r="J54" s="14">
        <f ca="1">[1]ano_Flx_CIVIL_PrevFinTe_GA_CNPJ!AZ56</f>
        <v>2104901.8127000001</v>
      </c>
      <c r="K54" s="14">
        <f ca="1">[1]ano_Flx_CIVIL_PrevFinTe_GA_CNPJ!BH56</f>
        <v>0</v>
      </c>
      <c r="L54" s="14">
        <f t="shared" ca="1" si="6"/>
        <v>2293932.8605000004</v>
      </c>
      <c r="M54" s="15">
        <f t="shared" ca="1" si="7"/>
        <v>17.655846684455884</v>
      </c>
      <c r="N54" s="14">
        <f t="shared" ca="1" si="3"/>
        <v>6561203.8621312985</v>
      </c>
      <c r="O54" s="14">
        <f t="shared" ca="1" si="4"/>
        <v>129924.82895309501</v>
      </c>
    </row>
    <row r="55" spans="1:15" ht="15.75" customHeight="1" thickBot="1">
      <c r="A55" s="12">
        <f ca="1">[1]ano_Flx_CIVIL_PrevFinTe_GA_CNPJ!A57</f>
        <v>52</v>
      </c>
      <c r="B55" s="13">
        <f ca="1">[1]ano_Flx_CIVIL_PrevFinTe_GA_CNPJ!B57</f>
        <v>2072</v>
      </c>
      <c r="C55" s="13">
        <f t="shared" ca="1" si="5"/>
        <v>5.055099710325385E-2</v>
      </c>
      <c r="D55" s="14">
        <f ca="1">[1]ano_Flx_CIVIL_PrevFinTe_GA_CNPJ!F57</f>
        <v>22.77187</v>
      </c>
      <c r="E55" s="14">
        <f ca="1">[1]ano_Flx_CIVIL_PrevFinTe_GA_CNPJ!K57</f>
        <v>0</v>
      </c>
      <c r="F55" s="14">
        <f ca="1">[1]ano_Flx_CIVIL_PrevFinTe_GA_CNPJ!AC57</f>
        <v>0</v>
      </c>
      <c r="G55" s="14">
        <f ca="1">[1]ano_Flx_CIVIL_PrevFinTe_GA_CNPJ!AH57</f>
        <v>0</v>
      </c>
      <c r="H55" s="14">
        <f ca="1">[1]ano_Flx_CIVIL_PrevFinTe_GA_CNPJ!AS57</f>
        <v>143849.2242</v>
      </c>
      <c r="I55" s="14">
        <f ca="1">[1]ano_Flx_CIVIL_PrevFinTe_GA_CNPJ!AY57</f>
        <v>0</v>
      </c>
      <c r="J55" s="14">
        <f ca="1">[1]ano_Flx_CIVIL_PrevFinTe_GA_CNPJ!AZ57</f>
        <v>1776838.89008</v>
      </c>
      <c r="K55" s="14">
        <f ca="1">[1]ano_Flx_CIVIL_PrevFinTe_GA_CNPJ!BH57</f>
        <v>0</v>
      </c>
      <c r="L55" s="14">
        <f t="shared" ca="1" si="6"/>
        <v>1920665.34241</v>
      </c>
      <c r="M55" s="15">
        <f t="shared" ca="1" si="7"/>
        <v>18.688713715496554</v>
      </c>
      <c r="N55" s="14">
        <f t="shared" ca="1" si="3"/>
        <v>5292727.2919856422</v>
      </c>
      <c r="O55" s="14">
        <f t="shared" ca="1" si="4"/>
        <v>102771.40372787655</v>
      </c>
    </row>
    <row r="56" spans="1:15" ht="15.75" customHeight="1" thickBot="1">
      <c r="A56" s="12">
        <f ca="1">[1]ano_Flx_CIVIL_PrevFinTe_GA_CNPJ!A58</f>
        <v>53</v>
      </c>
      <c r="B56" s="13">
        <f ca="1">[1]ano_Flx_CIVIL_PrevFinTe_GA_CNPJ!B58</f>
        <v>2073</v>
      </c>
      <c r="C56" s="13">
        <f t="shared" ca="1" si="5"/>
        <v>4.7757200853333827E-2</v>
      </c>
      <c r="D56" s="14">
        <f ca="1">[1]ano_Flx_CIVIL_PrevFinTe_GA_CNPJ!F58</f>
        <v>15.065849999999999</v>
      </c>
      <c r="E56" s="14">
        <f ca="1">[1]ano_Flx_CIVIL_PrevFinTe_GA_CNPJ!K58</f>
        <v>0</v>
      </c>
      <c r="F56" s="14">
        <f ca="1">[1]ano_Flx_CIVIL_PrevFinTe_GA_CNPJ!AC58</f>
        <v>0</v>
      </c>
      <c r="G56" s="14">
        <f ca="1">[1]ano_Flx_CIVIL_PrevFinTe_GA_CNPJ!AH58</f>
        <v>0</v>
      </c>
      <c r="H56" s="14">
        <f ca="1">[1]ano_Flx_CIVIL_PrevFinTe_GA_CNPJ!AS58</f>
        <v>110430.34436</v>
      </c>
      <c r="I56" s="14">
        <f ca="1">[1]ano_Flx_CIVIL_PrevFinTe_GA_CNPJ!AY58</f>
        <v>0</v>
      </c>
      <c r="J56" s="14">
        <f ca="1">[1]ano_Flx_CIVIL_PrevFinTe_GA_CNPJ!AZ58</f>
        <v>1484543.1502</v>
      </c>
      <c r="K56" s="14">
        <f ca="1">[1]ano_Flx_CIVIL_PrevFinTe_GA_CNPJ!BH58</f>
        <v>0</v>
      </c>
      <c r="L56" s="14">
        <f t="shared" ca="1" si="6"/>
        <v>1594958.4287100001</v>
      </c>
      <c r="M56" s="15">
        <f t="shared" ca="1" si="7"/>
        <v>19.782003467853105</v>
      </c>
      <c r="N56" s="14">
        <f t="shared" ca="1" si="3"/>
        <v>4232903.7927503008</v>
      </c>
      <c r="O56" s="14">
        <f t="shared" ca="1" si="4"/>
        <v>80626.738909529537</v>
      </c>
    </row>
    <row r="57" spans="1:15" ht="15.75" customHeight="1" thickBot="1">
      <c r="A57" s="12">
        <f ca="1">[1]ano_Flx_CIVIL_PrevFinTe_GA_CNPJ!A59</f>
        <v>54</v>
      </c>
      <c r="B57" s="13">
        <f ca="1">[1]ano_Flx_CIVIL_PrevFinTe_GA_CNPJ!B59</f>
        <v>2074</v>
      </c>
      <c r="C57" s="13">
        <f t="shared" ca="1" si="5"/>
        <v>4.511780902535082E-2</v>
      </c>
      <c r="D57" s="14">
        <f ca="1">[1]ano_Flx_CIVIL_PrevFinTe_GA_CNPJ!F59</f>
        <v>9.5104699999999998</v>
      </c>
      <c r="E57" s="14">
        <f ca="1">[1]ano_Flx_CIVIL_PrevFinTe_GA_CNPJ!K59</f>
        <v>0</v>
      </c>
      <c r="F57" s="14">
        <f ca="1">[1]ano_Flx_CIVIL_PrevFinTe_GA_CNPJ!AC59</f>
        <v>0</v>
      </c>
      <c r="G57" s="14">
        <f ca="1">[1]ano_Flx_CIVIL_PrevFinTe_GA_CNPJ!AH59</f>
        <v>0</v>
      </c>
      <c r="H57" s="14">
        <f ca="1">[1]ano_Flx_CIVIL_PrevFinTe_GA_CNPJ!AS59</f>
        <v>86533.494730000006</v>
      </c>
      <c r="I57" s="14">
        <f ca="1">[1]ano_Flx_CIVIL_PrevFinTe_GA_CNPJ!AY59</f>
        <v>0</v>
      </c>
      <c r="J57" s="14">
        <f ca="1">[1]ano_Flx_CIVIL_PrevFinTe_GA_CNPJ!AZ59</f>
        <v>1227623.6418399999</v>
      </c>
      <c r="K57" s="14">
        <f ca="1">[1]ano_Flx_CIVIL_PrevFinTe_GA_CNPJ!BH59</f>
        <v>0</v>
      </c>
      <c r="L57" s="14">
        <f t="shared" ca="1" si="6"/>
        <v>1314147.6260999998</v>
      </c>
      <c r="M57" s="15">
        <f t="shared" ca="1" si="7"/>
        <v>20.939250670722512</v>
      </c>
      <c r="N57" s="14">
        <f t="shared" ca="1" si="3"/>
        <v>3357660.6489865398</v>
      </c>
      <c r="O57" s="14">
        <f t="shared" ca="1" si="4"/>
        <v>62760.01213058953</v>
      </c>
    </row>
    <row r="58" spans="1:15" ht="15.75" customHeight="1" thickBot="1">
      <c r="A58" s="12">
        <f ca="1">[1]ano_Flx_CIVIL_PrevFinTe_GA_CNPJ!A60</f>
        <v>55</v>
      </c>
      <c r="B58" s="13">
        <f ca="1">[1]ano_Flx_CIVIL_PrevFinTe_GA_CNPJ!B60</f>
        <v>2075</v>
      </c>
      <c r="C58" s="13">
        <f t="shared" ca="1" si="5"/>
        <v>4.2624288167549186E-2</v>
      </c>
      <c r="D58" s="14">
        <f ca="1">[1]ano_Flx_CIVIL_PrevFinTe_GA_CNPJ!F60</f>
        <v>5.7631699999999997</v>
      </c>
      <c r="E58" s="14">
        <f ca="1">[1]ano_Flx_CIVIL_PrevFinTe_GA_CNPJ!K60</f>
        <v>0</v>
      </c>
      <c r="F58" s="14">
        <f ca="1">[1]ano_Flx_CIVIL_PrevFinTe_GA_CNPJ!AC60</f>
        <v>0</v>
      </c>
      <c r="G58" s="14">
        <f ca="1">[1]ano_Flx_CIVIL_PrevFinTe_GA_CNPJ!AH60</f>
        <v>0</v>
      </c>
      <c r="H58" s="14">
        <f ca="1">[1]ano_Flx_CIVIL_PrevFinTe_GA_CNPJ!AS60</f>
        <v>69892.316179999994</v>
      </c>
      <c r="I58" s="14">
        <f ca="1">[1]ano_Flx_CIVIL_PrevFinTe_GA_CNPJ!AY60</f>
        <v>0</v>
      </c>
      <c r="J58" s="14">
        <f ca="1">[1]ano_Flx_CIVIL_PrevFinTe_GA_CNPJ!AZ60</f>
        <v>1004497.64686</v>
      </c>
      <c r="K58" s="14">
        <f ca="1">[1]ano_Flx_CIVIL_PrevFinTe_GA_CNPJ!BH60</f>
        <v>0</v>
      </c>
      <c r="L58" s="14">
        <f t="shared" ca="1" si="6"/>
        <v>1074384.1998700001</v>
      </c>
      <c r="M58" s="15">
        <f t="shared" ca="1" si="7"/>
        <v>22.164196834959771</v>
      </c>
      <c r="N58" s="14">
        <f t="shared" ca="1" si="3"/>
        <v>2641825.432652601</v>
      </c>
      <c r="O58" s="14">
        <f t="shared" ca="1" si="4"/>
        <v>48473.861149589007</v>
      </c>
    </row>
    <row r="59" spans="1:15" ht="15.75" customHeight="1" thickBot="1">
      <c r="A59" s="12">
        <f ca="1">[1]ano_Flx_CIVIL_PrevFinTe_GA_CNPJ!A61</f>
        <v>56</v>
      </c>
      <c r="B59" s="13">
        <f ca="1">[1]ano_Flx_CIVIL_PrevFinTe_GA_CNPJ!B61</f>
        <v>2076</v>
      </c>
      <c r="C59" s="13">
        <f t="shared" ca="1" si="5"/>
        <v>4.0268576445488126E-2</v>
      </c>
      <c r="D59" s="14">
        <f ca="1">[1]ano_Flx_CIVIL_PrevFinTe_GA_CNPJ!F61</f>
        <v>3.4071899999999999</v>
      </c>
      <c r="E59" s="14">
        <f ca="1">[1]ano_Flx_CIVIL_PrevFinTe_GA_CNPJ!K61</f>
        <v>0</v>
      </c>
      <c r="F59" s="14">
        <f ca="1">[1]ano_Flx_CIVIL_PrevFinTe_GA_CNPJ!AC61</f>
        <v>0</v>
      </c>
      <c r="G59" s="14">
        <f ca="1">[1]ano_Flx_CIVIL_PrevFinTe_GA_CNPJ!AH61</f>
        <v>0</v>
      </c>
      <c r="H59" s="14">
        <f ca="1">[1]ano_Flx_CIVIL_PrevFinTe_GA_CNPJ!AS61</f>
        <v>58402.826670000002</v>
      </c>
      <c r="I59" s="14">
        <f ca="1">[1]ano_Flx_CIVIL_PrevFinTe_GA_CNPJ!AY61</f>
        <v>0</v>
      </c>
      <c r="J59" s="14">
        <f ca="1">[1]ano_Flx_CIVIL_PrevFinTe_GA_CNPJ!AZ61</f>
        <v>813111.26954999997</v>
      </c>
      <c r="K59" s="14">
        <f ca="1">[1]ano_Flx_CIVIL_PrevFinTe_GA_CNPJ!BH61</f>
        <v>0</v>
      </c>
      <c r="L59" s="14">
        <f t="shared" ca="1" si="6"/>
        <v>871510.68902999989</v>
      </c>
      <c r="M59" s="15">
        <f t="shared" ca="1" si="7"/>
        <v>23.460802349804922</v>
      </c>
      <c r="N59" s="14">
        <f t="shared" ca="1" si="3"/>
        <v>2061687.5126424306</v>
      </c>
      <c r="O59" s="14">
        <f t="shared" ca="1" si="4"/>
        <v>37147.522750314063</v>
      </c>
    </row>
    <row r="60" spans="1:15" ht="15.75" customHeight="1" thickBot="1">
      <c r="A60" s="12">
        <f ca="1">[1]ano_Flx_CIVIL_PrevFinTe_GA_CNPJ!A62</f>
        <v>57</v>
      </c>
      <c r="B60" s="13">
        <f ca="1">[1]ano_Flx_CIVIL_PrevFinTe_GA_CNPJ!B62</f>
        <v>2077</v>
      </c>
      <c r="C60" s="13">
        <f t="shared" ca="1" si="5"/>
        <v>3.8043057577220714E-2</v>
      </c>
      <c r="D60" s="14">
        <f ca="1">[1]ano_Flx_CIVIL_PrevFinTe_GA_CNPJ!F62</f>
        <v>2.0113400000000001</v>
      </c>
      <c r="E60" s="14">
        <f ca="1">[1]ano_Flx_CIVIL_PrevFinTe_GA_CNPJ!K62</f>
        <v>0</v>
      </c>
      <c r="F60" s="14">
        <f ca="1">[1]ano_Flx_CIVIL_PrevFinTe_GA_CNPJ!AC62</f>
        <v>0</v>
      </c>
      <c r="G60" s="14">
        <f ca="1">[1]ano_Flx_CIVIL_PrevFinTe_GA_CNPJ!AH62</f>
        <v>0</v>
      </c>
      <c r="H60" s="14">
        <f ca="1">[1]ano_Flx_CIVIL_PrevFinTe_GA_CNPJ!AS62</f>
        <v>50319.980459999999</v>
      </c>
      <c r="I60" s="14">
        <f ca="1">[1]ano_Flx_CIVIL_PrevFinTe_GA_CNPJ!AY62</f>
        <v>0</v>
      </c>
      <c r="J60" s="14">
        <f ca="1">[1]ano_Flx_CIVIL_PrevFinTe_GA_CNPJ!AZ62</f>
        <v>651322.79043000005</v>
      </c>
      <c r="K60" s="14">
        <f ca="1">[1]ano_Flx_CIVIL_PrevFinTe_GA_CNPJ!BH62</f>
        <v>0</v>
      </c>
      <c r="L60" s="14">
        <f t="shared" ca="1" si="6"/>
        <v>701640.75955000008</v>
      </c>
      <c r="M60" s="15">
        <f t="shared" ca="1" si="7"/>
        <v>24.833259287268511</v>
      </c>
      <c r="N60" s="14">
        <f t="shared" ca="1" si="3"/>
        <v>1596355.2128213386</v>
      </c>
      <c r="O60" s="14">
        <f t="shared" ca="1" si="4"/>
        <v>28254.074563209531</v>
      </c>
    </row>
    <row r="61" spans="1:15" ht="15.75" customHeight="1" thickBot="1">
      <c r="A61" s="12">
        <f ca="1">[1]ano_Flx_CIVIL_PrevFinTe_GA_CNPJ!A63</f>
        <v>58</v>
      </c>
      <c r="B61" s="13">
        <f ca="1">[1]ano_Flx_CIVIL_PrevFinTe_GA_CNPJ!B63</f>
        <v>2078</v>
      </c>
      <c r="C61" s="13">
        <f t="shared" ca="1" si="5"/>
        <v>3.5940536208994525E-2</v>
      </c>
      <c r="D61" s="14">
        <f ca="1">[1]ano_Flx_CIVIL_PrevFinTe_GA_CNPJ!F63</f>
        <v>1.2291300000000001</v>
      </c>
      <c r="E61" s="14">
        <f ca="1">[1]ano_Flx_CIVIL_PrevFinTe_GA_CNPJ!K63</f>
        <v>0</v>
      </c>
      <c r="F61" s="14">
        <f ca="1">[1]ano_Flx_CIVIL_PrevFinTe_GA_CNPJ!AC63</f>
        <v>0</v>
      </c>
      <c r="G61" s="14">
        <f ca="1">[1]ano_Flx_CIVIL_PrevFinTe_GA_CNPJ!AH63</f>
        <v>0</v>
      </c>
      <c r="H61" s="14">
        <f ca="1">[1]ano_Flx_CIVIL_PrevFinTe_GA_CNPJ!AS63</f>
        <v>44368.028120000003</v>
      </c>
      <c r="I61" s="14">
        <f ca="1">[1]ano_Flx_CIVIL_PrevFinTe_GA_CNPJ!AY63</f>
        <v>0</v>
      </c>
      <c r="J61" s="14">
        <f ca="1">[1]ano_Flx_CIVIL_PrevFinTe_GA_CNPJ!AZ63</f>
        <v>516097.21753999998</v>
      </c>
      <c r="K61" s="14">
        <f ca="1">[1]ano_Flx_CIVIL_PrevFinTe_GA_CNPJ!BH63</f>
        <v>0</v>
      </c>
      <c r="L61" s="14">
        <f t="shared" ca="1" si="6"/>
        <v>560464.01653000002</v>
      </c>
      <c r="M61" s="15">
        <f t="shared" ca="1" si="7"/>
        <v>26.28600495557372</v>
      </c>
      <c r="N61" s="14">
        <f t="shared" ca="1" si="3"/>
        <v>1226001.4789216423</v>
      </c>
      <c r="O61" s="14">
        <f t="shared" ca="1" si="4"/>
        <v>21321.764850811171</v>
      </c>
    </row>
    <row r="62" spans="1:15" ht="15.75" customHeight="1" thickBot="1">
      <c r="A62" s="12">
        <f ca="1">[1]ano_Flx_CIVIL_PrevFinTe_GA_CNPJ!A64</f>
        <v>59</v>
      </c>
      <c r="B62" s="13">
        <f ca="1">[1]ano_Flx_CIVIL_PrevFinTe_GA_CNPJ!B64</f>
        <v>2079</v>
      </c>
      <c r="C62" s="13">
        <f t="shared" ca="1" si="5"/>
        <v>3.3954214651860687E-2</v>
      </c>
      <c r="D62" s="14">
        <f ca="1">[1]ano_Flx_CIVIL_PrevFinTe_GA_CNPJ!F64</f>
        <v>0.82308000000000003</v>
      </c>
      <c r="E62" s="14">
        <f ca="1">[1]ano_Flx_CIVIL_PrevFinTe_GA_CNPJ!K64</f>
        <v>0</v>
      </c>
      <c r="F62" s="14">
        <f ca="1">[1]ano_Flx_CIVIL_PrevFinTe_GA_CNPJ!AC64</f>
        <v>0</v>
      </c>
      <c r="G62" s="14">
        <f ca="1">[1]ano_Flx_CIVIL_PrevFinTe_GA_CNPJ!AH64</f>
        <v>0</v>
      </c>
      <c r="H62" s="14">
        <f ca="1">[1]ano_Flx_CIVIL_PrevFinTe_GA_CNPJ!AS64</f>
        <v>39727.204369999999</v>
      </c>
      <c r="I62" s="14">
        <f ca="1">[1]ano_Flx_CIVIL_PrevFinTe_GA_CNPJ!AY64</f>
        <v>0</v>
      </c>
      <c r="J62" s="14">
        <f ca="1">[1]ano_Flx_CIVIL_PrevFinTe_GA_CNPJ!AZ64</f>
        <v>404281.07338000002</v>
      </c>
      <c r="K62" s="14">
        <f ca="1">[1]ano_Flx_CIVIL_PrevFinTe_GA_CNPJ!BH64</f>
        <v>0</v>
      </c>
      <c r="L62" s="14">
        <f t="shared" ca="1" si="6"/>
        <v>444007.45467000001</v>
      </c>
      <c r="M62" s="15">
        <f t="shared" ca="1" si="7"/>
        <v>27.823736245474787</v>
      </c>
      <c r="N62" s="14">
        <f t="shared" ca="1" si="3"/>
        <v>933535.16109539196</v>
      </c>
      <c r="O62" s="14">
        <f t="shared" ca="1" si="4"/>
        <v>15957.866001630631</v>
      </c>
    </row>
    <row r="63" spans="1:15" ht="15.75" customHeight="1" thickBot="1">
      <c r="A63" s="12">
        <f ca="1">[1]ano_Flx_CIVIL_PrevFinTe_GA_CNPJ!A65</f>
        <v>60</v>
      </c>
      <c r="B63" s="13">
        <f ca="1">[1]ano_Flx_CIVIL_PrevFinTe_GA_CNPJ!B65</f>
        <v>2080</v>
      </c>
      <c r="C63" s="13">
        <f t="shared" ca="1" si="5"/>
        <v>3.2077670903977978E-2</v>
      </c>
      <c r="D63" s="14">
        <f ca="1">[1]ano_Flx_CIVIL_PrevFinTe_GA_CNPJ!F65</f>
        <v>0.59575</v>
      </c>
      <c r="E63" s="14">
        <f ca="1">[1]ano_Flx_CIVIL_PrevFinTe_GA_CNPJ!K65</f>
        <v>0</v>
      </c>
      <c r="F63" s="14">
        <f ca="1">[1]ano_Flx_CIVIL_PrevFinTe_GA_CNPJ!AC65</f>
        <v>0</v>
      </c>
      <c r="G63" s="14">
        <f ca="1">[1]ano_Flx_CIVIL_PrevFinTe_GA_CNPJ!AH65</f>
        <v>0</v>
      </c>
      <c r="H63" s="14">
        <f ca="1">[1]ano_Flx_CIVIL_PrevFinTe_GA_CNPJ!AS65</f>
        <v>35814.712249999997</v>
      </c>
      <c r="I63" s="14">
        <f ca="1">[1]ano_Flx_CIVIL_PrevFinTe_GA_CNPJ!AY65</f>
        <v>0</v>
      </c>
      <c r="J63" s="14">
        <f ca="1">[1]ano_Flx_CIVIL_PrevFinTe_GA_CNPJ!AZ65</f>
        <v>312712.96734999999</v>
      </c>
      <c r="K63" s="14">
        <f ca="1">[1]ano_Flx_CIVIL_PrevFinTe_GA_CNPJ!BH65</f>
        <v>0</v>
      </c>
      <c r="L63" s="14">
        <f t="shared" ca="1" si="6"/>
        <v>348527.08385</v>
      </c>
      <c r="M63" s="15">
        <f t="shared" ca="1" si="7"/>
        <v>29.45142481583505</v>
      </c>
      <c r="N63" s="14">
        <f t="shared" ca="1" si="3"/>
        <v>704120.82331328199</v>
      </c>
      <c r="O63" s="14">
        <f t="shared" ca="1" si="4"/>
        <v>11833.963417029949</v>
      </c>
    </row>
    <row r="64" spans="1:15" ht="15.75" customHeight="1" thickBot="1">
      <c r="A64" s="12">
        <f ca="1">[1]ano_Flx_CIVIL_PrevFinTe_GA_CNPJ!A66</f>
        <v>61</v>
      </c>
      <c r="B64" s="13">
        <f ca="1">[1]ano_Flx_CIVIL_PrevFinTe_GA_CNPJ!B66</f>
        <v>2081</v>
      </c>
      <c r="C64" s="13">
        <f t="shared" ca="1" si="5"/>
        <v>3.030483788755595E-2</v>
      </c>
      <c r="D64" s="14">
        <f ca="1">[1]ano_Flx_CIVIL_PrevFinTe_GA_CNPJ!F66</f>
        <v>0.42537999999999998</v>
      </c>
      <c r="E64" s="14">
        <f ca="1">[1]ano_Flx_CIVIL_PrevFinTe_GA_CNPJ!K66</f>
        <v>0</v>
      </c>
      <c r="F64" s="14">
        <f ca="1">[1]ano_Flx_CIVIL_PrevFinTe_GA_CNPJ!AC66</f>
        <v>0</v>
      </c>
      <c r="G64" s="14">
        <f ca="1">[1]ano_Flx_CIVIL_PrevFinTe_GA_CNPJ!AH66</f>
        <v>0</v>
      </c>
      <c r="H64" s="14">
        <f ca="1">[1]ano_Flx_CIVIL_PrevFinTe_GA_CNPJ!AS66</f>
        <v>32295.876690000001</v>
      </c>
      <c r="I64" s="14">
        <f ca="1">[1]ano_Flx_CIVIL_PrevFinTe_GA_CNPJ!AY66</f>
        <v>0</v>
      </c>
      <c r="J64" s="14">
        <f ca="1">[1]ano_Flx_CIVIL_PrevFinTe_GA_CNPJ!AZ66</f>
        <v>238493.91759</v>
      </c>
      <c r="K64" s="14">
        <f ca="1">[1]ano_Flx_CIVIL_PrevFinTe_GA_CNPJ!BH66</f>
        <v>0</v>
      </c>
      <c r="L64" s="14">
        <f t="shared" ca="1" si="6"/>
        <v>270789.3689</v>
      </c>
      <c r="M64" s="15">
        <f t="shared" ca="1" si="7"/>
        <v>31.174333167561404</v>
      </c>
      <c r="N64" s="14">
        <f t="shared" ca="1" si="3"/>
        <v>525520.68172214029</v>
      </c>
      <c r="O64" s="14">
        <f t="shared" ca="1" si="4"/>
        <v>8686.2922598700879</v>
      </c>
    </row>
    <row r="65" spans="1:15" ht="15.75" customHeight="1" thickBot="1">
      <c r="A65" s="12">
        <f ca="1">[1]ano_Flx_CIVIL_PrevFinTe_GA_CNPJ!A67</f>
        <v>62</v>
      </c>
      <c r="B65" s="13">
        <f ca="1">[1]ano_Flx_CIVIL_PrevFinTe_GA_CNPJ!B67</f>
        <v>2082</v>
      </c>
      <c r="C65" s="13">
        <f t="shared" ca="1" si="5"/>
        <v>2.8629983833307462E-2</v>
      </c>
      <c r="D65" s="14">
        <f ca="1">[1]ano_Flx_CIVIL_PrevFinTe_GA_CNPJ!F67</f>
        <v>0.28403</v>
      </c>
      <c r="E65" s="14">
        <f ca="1">[1]ano_Flx_CIVIL_PrevFinTe_GA_CNPJ!K67</f>
        <v>0</v>
      </c>
      <c r="F65" s="14">
        <f ca="1">[1]ano_Flx_CIVIL_PrevFinTe_GA_CNPJ!AC67</f>
        <v>0</v>
      </c>
      <c r="G65" s="14">
        <f ca="1">[1]ano_Flx_CIVIL_PrevFinTe_GA_CNPJ!AH67</f>
        <v>0</v>
      </c>
      <c r="H65" s="14">
        <f ca="1">[1]ano_Flx_CIVIL_PrevFinTe_GA_CNPJ!AS67</f>
        <v>28052.93029</v>
      </c>
      <c r="I65" s="14">
        <f ca="1">[1]ano_Flx_CIVIL_PrevFinTe_GA_CNPJ!AY67</f>
        <v>0</v>
      </c>
      <c r="J65" s="14">
        <f ca="1">[1]ano_Flx_CIVIL_PrevFinTe_GA_CNPJ!AZ67</f>
        <v>179232.25330000001</v>
      </c>
      <c r="K65" s="14">
        <f ca="1">[1]ano_Flx_CIVIL_PrevFinTe_GA_CNPJ!BH67</f>
        <v>0</v>
      </c>
      <c r="L65" s="14">
        <f t="shared" ca="1" si="6"/>
        <v>207284.89955999999</v>
      </c>
      <c r="M65" s="15">
        <f t="shared" ca="1" si="7"/>
        <v>32.998031657863748</v>
      </c>
      <c r="N65" s="14">
        <f t="shared" ca="1" si="3"/>
        <v>386326.71957880317</v>
      </c>
      <c r="O65" s="14">
        <f t="shared" ca="1" si="4"/>
        <v>6281.7352777041169</v>
      </c>
    </row>
    <row r="66" spans="1:15" ht="15.75" customHeight="1" thickBot="1">
      <c r="A66" s="12">
        <f ca="1">[1]ano_Flx_CIVIL_PrevFinTe_GA_CNPJ!A68</f>
        <v>63</v>
      </c>
      <c r="B66" s="13">
        <f ca="1">[1]ano_Flx_CIVIL_PrevFinTe_GA_CNPJ!B68</f>
        <v>2083</v>
      </c>
      <c r="C66" s="13">
        <f t="shared" ca="1" si="5"/>
        <v>2.7047693748991457E-2</v>
      </c>
      <c r="D66" s="14">
        <f ca="1">[1]ano_Flx_CIVIL_PrevFinTe_GA_CNPJ!F68</f>
        <v>0.17332</v>
      </c>
      <c r="E66" s="14">
        <f ca="1">[1]ano_Flx_CIVIL_PrevFinTe_GA_CNPJ!K68</f>
        <v>0</v>
      </c>
      <c r="F66" s="14">
        <f ca="1">[1]ano_Flx_CIVIL_PrevFinTe_GA_CNPJ!AC68</f>
        <v>0</v>
      </c>
      <c r="G66" s="14">
        <f ca="1">[1]ano_Flx_CIVIL_PrevFinTe_GA_CNPJ!AH68</f>
        <v>0</v>
      </c>
      <c r="H66" s="14">
        <f ca="1">[1]ano_Flx_CIVIL_PrevFinTe_GA_CNPJ!AS68</f>
        <v>25360.96715</v>
      </c>
      <c r="I66" s="14">
        <f ca="1">[1]ano_Flx_CIVIL_PrevFinTe_GA_CNPJ!AY68</f>
        <v>0</v>
      </c>
      <c r="J66" s="14">
        <f ca="1">[1]ano_Flx_CIVIL_PrevFinTe_GA_CNPJ!AZ68</f>
        <v>132704.56641</v>
      </c>
      <c r="K66" s="14">
        <f ca="1">[1]ano_Flx_CIVIL_PrevFinTe_GA_CNPJ!BH68</f>
        <v>0</v>
      </c>
      <c r="L66" s="14">
        <f t="shared" ca="1" si="6"/>
        <v>158065.36024000001</v>
      </c>
      <c r="M66" s="15">
        <f t="shared" ca="1" si="7"/>
        <v>34.92841650984878</v>
      </c>
      <c r="N66" s="14">
        <f t="shared" ca="1" si="3"/>
        <v>282838.04426732002</v>
      </c>
      <c r="O66" s="14">
        <f t="shared" ca="1" si="4"/>
        <v>4525.4087082771202</v>
      </c>
    </row>
    <row r="67" spans="1:15" ht="15.75" customHeight="1" thickBot="1">
      <c r="A67" s="12">
        <f ca="1">[1]ano_Flx_CIVIL_PrevFinTe_GA_CNPJ!A69</f>
        <v>64</v>
      </c>
      <c r="B67" s="13">
        <f ca="1">[1]ano_Flx_CIVIL_PrevFinTe_GA_CNPJ!B69</f>
        <v>2084</v>
      </c>
      <c r="C67" s="13">
        <f t="shared" ca="1" si="5"/>
        <v>2.555285191213176E-2</v>
      </c>
      <c r="D67" s="14">
        <f ca="1">[1]ano_Flx_CIVIL_PrevFinTe_GA_CNPJ!F69</f>
        <v>9.4159999999999994E-2</v>
      </c>
      <c r="E67" s="14">
        <f ca="1">[1]ano_Flx_CIVIL_PrevFinTe_GA_CNPJ!K69</f>
        <v>0</v>
      </c>
      <c r="F67" s="14">
        <f ca="1">[1]ano_Flx_CIVIL_PrevFinTe_GA_CNPJ!AC69</f>
        <v>0</v>
      </c>
      <c r="G67" s="14">
        <f ca="1">[1]ano_Flx_CIVIL_PrevFinTe_GA_CNPJ!AH69</f>
        <v>0</v>
      </c>
      <c r="H67" s="14">
        <f ca="1">[1]ano_Flx_CIVIL_PrevFinTe_GA_CNPJ!AS69</f>
        <v>22935.729329999998</v>
      </c>
      <c r="I67" s="14">
        <f ca="1">[1]ano_Flx_CIVIL_PrevFinTe_GA_CNPJ!AY69</f>
        <v>0</v>
      </c>
      <c r="J67" s="14">
        <f ca="1">[1]ano_Flx_CIVIL_PrevFinTe_GA_CNPJ!AZ69</f>
        <v>96708.171589999998</v>
      </c>
      <c r="K67" s="14">
        <f ca="1">[1]ano_Flx_CIVIL_PrevFinTe_GA_CNPJ!BH69</f>
        <v>0</v>
      </c>
      <c r="L67" s="14">
        <f t="shared" ca="1" si="6"/>
        <v>119643.80676000001</v>
      </c>
      <c r="M67" s="15">
        <f t="shared" ca="1" si="7"/>
        <v>36.971728875674941</v>
      </c>
      <c r="N67" s="14">
        <f t="shared" ca="1" si="3"/>
        <v>205491.65430720762</v>
      </c>
      <c r="O67" s="14">
        <f t="shared" ca="1" si="4"/>
        <v>3236.089044207994</v>
      </c>
    </row>
    <row r="68" spans="1:15" ht="15.75" customHeight="1" thickBot="1">
      <c r="A68" s="12">
        <f ca="1">[1]ano_Flx_CIVIL_PrevFinTe_GA_CNPJ!A70</f>
        <v>65</v>
      </c>
      <c r="B68" s="13">
        <f ca="1">[1]ano_Flx_CIVIL_PrevFinTe_GA_CNPJ!B70</f>
        <v>2085</v>
      </c>
      <c r="C68" s="13">
        <f t="shared" ref="C68:C99" ca="1" si="8">1/(1+_R)^(A68+0.5)</f>
        <v>2.4140625330308699E-2</v>
      </c>
      <c r="D68" s="14">
        <f ca="1">[1]ano_Flx_CIVIL_PrevFinTe_GA_CNPJ!F70</f>
        <v>4.2770000000000002E-2</v>
      </c>
      <c r="E68" s="14">
        <f ca="1">[1]ano_Flx_CIVIL_PrevFinTe_GA_CNPJ!K70</f>
        <v>0</v>
      </c>
      <c r="F68" s="14">
        <f ca="1">[1]ano_Flx_CIVIL_PrevFinTe_GA_CNPJ!AC70</f>
        <v>0</v>
      </c>
      <c r="G68" s="14">
        <f ca="1">[1]ano_Flx_CIVIL_PrevFinTe_GA_CNPJ!AH70</f>
        <v>0</v>
      </c>
      <c r="H68" s="14">
        <f ca="1">[1]ano_Flx_CIVIL_PrevFinTe_GA_CNPJ!AS70</f>
        <v>20746.067220000001</v>
      </c>
      <c r="I68" s="14">
        <f ca="1">[1]ano_Flx_CIVIL_PrevFinTe_GA_CNPJ!AY70</f>
        <v>0</v>
      </c>
      <c r="J68" s="14">
        <f ca="1">[1]ano_Flx_CIVIL_PrevFinTe_GA_CNPJ!AZ70</f>
        <v>69188.588789999994</v>
      </c>
      <c r="K68" s="14">
        <f ca="1">[1]ano_Flx_CIVIL_PrevFinTe_GA_CNPJ!BH70</f>
        <v>0</v>
      </c>
      <c r="L68" s="14">
        <f t="shared" ref="L68:L131" ca="1" si="9">J68+H68-K68-I68-SUM(D68:G68)</f>
        <v>89934.613239999991</v>
      </c>
      <c r="M68" s="15">
        <f t="shared" ref="M68:M99" ca="1" si="10">(1+_R)^(A68-0.5)</f>
        <v>39.134575014901905</v>
      </c>
      <c r="N68" s="14">
        <f t="shared" ref="N68:N131" ca="1" si="11">(L68/M68)*(A68-0.5)</f>
        <v>148226.53757632838</v>
      </c>
      <c r="O68" s="14">
        <f t="shared" ref="O68:O131" ca="1" si="12">L68/M68</f>
        <v>2298.085853896564</v>
      </c>
    </row>
    <row r="69" spans="1:15" ht="15.75" customHeight="1" thickBot="1">
      <c r="A69" s="12">
        <f ca="1">[1]ano_Flx_CIVIL_PrevFinTe_GA_CNPJ!A71</f>
        <v>66</v>
      </c>
      <c r="B69" s="13">
        <f ca="1">[1]ano_Flx_CIVIL_PrevFinTe_GA_CNPJ!B71</f>
        <v>2086</v>
      </c>
      <c r="C69" s="13">
        <f t="shared" ca="1" si="8"/>
        <v>2.2806448115549077E-2</v>
      </c>
      <c r="D69" s="14">
        <f ca="1">[1]ano_Flx_CIVIL_PrevFinTe_GA_CNPJ!F71</f>
        <v>1.3769999999999999E-2</v>
      </c>
      <c r="E69" s="14">
        <f ca="1">[1]ano_Flx_CIVIL_PrevFinTe_GA_CNPJ!K71</f>
        <v>0</v>
      </c>
      <c r="F69" s="14">
        <f ca="1">[1]ano_Flx_CIVIL_PrevFinTe_GA_CNPJ!AC71</f>
        <v>0</v>
      </c>
      <c r="G69" s="14">
        <f ca="1">[1]ano_Flx_CIVIL_PrevFinTe_GA_CNPJ!AH71</f>
        <v>0</v>
      </c>
      <c r="H69" s="14">
        <f ca="1">[1]ano_Flx_CIVIL_PrevFinTe_GA_CNPJ!AS71</f>
        <v>18754.804619999999</v>
      </c>
      <c r="I69" s="14">
        <f ca="1">[1]ano_Flx_CIVIL_PrevFinTe_GA_CNPJ!AY71</f>
        <v>0</v>
      </c>
      <c r="J69" s="14">
        <f ca="1">[1]ano_Flx_CIVIL_PrevFinTe_GA_CNPJ!AZ71</f>
        <v>48447.874389999997</v>
      </c>
      <c r="K69" s="14">
        <f ca="1">[1]ano_Flx_CIVIL_PrevFinTe_GA_CNPJ!BH71</f>
        <v>0</v>
      </c>
      <c r="L69" s="14">
        <f t="shared" ca="1" si="9"/>
        <v>67202.665239999988</v>
      </c>
      <c r="M69" s="15">
        <f t="shared" ca="1" si="10"/>
        <v>41.423947653273672</v>
      </c>
      <c r="N69" s="14">
        <f t="shared" ca="1" si="11"/>
        <v>106261.59076058347</v>
      </c>
      <c r="O69" s="14">
        <f t="shared" ca="1" si="12"/>
        <v>1622.3143627569996</v>
      </c>
    </row>
    <row r="70" spans="1:15" ht="15.75" customHeight="1" thickBot="1">
      <c r="A70" s="12">
        <f ca="1">[1]ano_Flx_CIVIL_PrevFinTe_GA_CNPJ!A72</f>
        <v>67</v>
      </c>
      <c r="B70" s="13">
        <f ca="1">[1]ano_Flx_CIVIL_PrevFinTe_GA_CNPJ!B72</f>
        <v>2087</v>
      </c>
      <c r="C70" s="13">
        <f t="shared" ca="1" si="8"/>
        <v>2.1546006722294824E-2</v>
      </c>
      <c r="D70" s="14">
        <f ca="1">[1]ano_Flx_CIVIL_PrevFinTe_GA_CNPJ!F72</f>
        <v>2.2200000000000002E-3</v>
      </c>
      <c r="E70" s="14">
        <f ca="1">[1]ano_Flx_CIVIL_PrevFinTe_GA_CNPJ!K72</f>
        <v>0</v>
      </c>
      <c r="F70" s="14">
        <f ca="1">[1]ano_Flx_CIVIL_PrevFinTe_GA_CNPJ!AC72</f>
        <v>0</v>
      </c>
      <c r="G70" s="14">
        <f ca="1">[1]ano_Flx_CIVIL_PrevFinTe_GA_CNPJ!AH72</f>
        <v>0</v>
      </c>
      <c r="H70" s="14">
        <f ca="1">[1]ano_Flx_CIVIL_PrevFinTe_GA_CNPJ!AS72</f>
        <v>16917.69411</v>
      </c>
      <c r="I70" s="14">
        <f ca="1">[1]ano_Flx_CIVIL_PrevFinTe_GA_CNPJ!AY72</f>
        <v>0</v>
      </c>
      <c r="J70" s="14">
        <f ca="1">[1]ano_Flx_CIVIL_PrevFinTe_GA_CNPJ!AZ72</f>
        <v>33117.360959999998</v>
      </c>
      <c r="K70" s="14">
        <f ca="1">[1]ano_Flx_CIVIL_PrevFinTe_GA_CNPJ!BH72</f>
        <v>0</v>
      </c>
      <c r="L70" s="14">
        <f t="shared" ca="1" si="9"/>
        <v>50035.05285</v>
      </c>
      <c r="M70" s="15">
        <f t="shared" ca="1" si="10"/>
        <v>43.847248590990183</v>
      </c>
      <c r="N70" s="14">
        <f t="shared" ca="1" si="11"/>
        <v>75884.602146021687</v>
      </c>
      <c r="O70" s="14">
        <f t="shared" ca="1" si="12"/>
        <v>1141.121836782281</v>
      </c>
    </row>
    <row r="71" spans="1:15" ht="15.75" customHeight="1" thickBot="1">
      <c r="A71" s="12">
        <f ca="1">[1]ano_Flx_CIVIL_PrevFinTe_GA_CNPJ!A73</f>
        <v>68</v>
      </c>
      <c r="B71" s="13">
        <f ca="1">[1]ano_Flx_CIVIL_PrevFinTe_GA_CNPJ!B73</f>
        <v>2088</v>
      </c>
      <c r="C71" s="13">
        <f t="shared" ca="1" si="8"/>
        <v>2.0355226001223265E-2</v>
      </c>
      <c r="D71" s="14">
        <f ca="1">[1]ano_Flx_CIVIL_PrevFinTe_GA_CNPJ!F73</f>
        <v>9.0000000000000006E-5</v>
      </c>
      <c r="E71" s="14">
        <f ca="1">[1]ano_Flx_CIVIL_PrevFinTe_GA_CNPJ!K73</f>
        <v>0</v>
      </c>
      <c r="F71" s="14">
        <f ca="1">[1]ano_Flx_CIVIL_PrevFinTe_GA_CNPJ!AC73</f>
        <v>0</v>
      </c>
      <c r="G71" s="14">
        <f ca="1">[1]ano_Flx_CIVIL_PrevFinTe_GA_CNPJ!AH73</f>
        <v>0</v>
      </c>
      <c r="H71" s="14">
        <f ca="1">[1]ano_Flx_CIVIL_PrevFinTe_GA_CNPJ!AS73</f>
        <v>15184.20696</v>
      </c>
      <c r="I71" s="14">
        <f ca="1">[1]ano_Flx_CIVIL_PrevFinTe_GA_CNPJ!AY73</f>
        <v>0</v>
      </c>
      <c r="J71" s="14">
        <f ca="1">[1]ano_Flx_CIVIL_PrevFinTe_GA_CNPJ!AZ73</f>
        <v>21999.440569999999</v>
      </c>
      <c r="K71" s="14">
        <f ca="1">[1]ano_Flx_CIVIL_PrevFinTe_GA_CNPJ!BH73</f>
        <v>0</v>
      </c>
      <c r="L71" s="14">
        <f t="shared" ca="1" si="9"/>
        <v>37183.647440000001</v>
      </c>
      <c r="M71" s="15">
        <f t="shared" ca="1" si="10"/>
        <v>46.412312633563118</v>
      </c>
      <c r="N71" s="14">
        <f t="shared" ca="1" si="11"/>
        <v>54078.240444863455</v>
      </c>
      <c r="O71" s="14">
        <f t="shared" ca="1" si="12"/>
        <v>801.15911770168077</v>
      </c>
    </row>
    <row r="72" spans="1:15" ht="15.75" customHeight="1" thickBot="1">
      <c r="A72" s="12">
        <f ca="1">[1]ano_Flx_CIVIL_PrevFinTe_GA_CNPJ!A74</f>
        <v>69</v>
      </c>
      <c r="B72" s="13">
        <f ca="1">[1]ano_Flx_CIVIL_PrevFinTe_GA_CNPJ!B74</f>
        <v>2089</v>
      </c>
      <c r="C72" s="13">
        <f t="shared" ca="1" si="8"/>
        <v>1.9230256023829259E-2</v>
      </c>
      <c r="D72" s="14">
        <f ca="1">[1]ano_Flx_CIVIL_PrevFinTe_GA_CNPJ!F74</f>
        <v>0</v>
      </c>
      <c r="E72" s="14">
        <f ca="1">[1]ano_Flx_CIVIL_PrevFinTe_GA_CNPJ!K74</f>
        <v>0</v>
      </c>
      <c r="F72" s="14">
        <f ca="1">[1]ano_Flx_CIVIL_PrevFinTe_GA_CNPJ!AC74</f>
        <v>0</v>
      </c>
      <c r="G72" s="14">
        <f ca="1">[1]ano_Flx_CIVIL_PrevFinTe_GA_CNPJ!AH74</f>
        <v>0</v>
      </c>
      <c r="H72" s="14">
        <f ca="1">[1]ano_Flx_CIVIL_PrevFinTe_GA_CNPJ!AS74</f>
        <v>13519.90733</v>
      </c>
      <c r="I72" s="14">
        <f ca="1">[1]ano_Flx_CIVIL_PrevFinTe_GA_CNPJ!AY74</f>
        <v>0</v>
      </c>
      <c r="J72" s="14">
        <f ca="1">[1]ano_Flx_CIVIL_PrevFinTe_GA_CNPJ!AZ74</f>
        <v>14086.49862</v>
      </c>
      <c r="K72" s="14">
        <f ca="1">[1]ano_Flx_CIVIL_PrevFinTe_GA_CNPJ!BH74</f>
        <v>0</v>
      </c>
      <c r="L72" s="14">
        <f t="shared" ca="1" si="9"/>
        <v>27606.40595</v>
      </c>
      <c r="M72" s="15">
        <f t="shared" ca="1" si="10"/>
        <v>49.127432922626561</v>
      </c>
      <c r="N72" s="14">
        <f t="shared" ca="1" si="11"/>
        <v>38492.522305272876</v>
      </c>
      <c r="O72" s="14">
        <f t="shared" ca="1" si="12"/>
        <v>561.93463219376463</v>
      </c>
    </row>
    <row r="73" spans="1:15" ht="15.75" customHeight="1" thickBot="1">
      <c r="A73" s="12">
        <f ca="1">[1]ano_Flx_CIVIL_PrevFinTe_GA_CNPJ!A75</f>
        <v>70</v>
      </c>
      <c r="B73" s="13">
        <f ca="1">[1]ano_Flx_CIVIL_PrevFinTe_GA_CNPJ!B75</f>
        <v>2090</v>
      </c>
      <c r="C73" s="13">
        <f t="shared" ca="1" si="8"/>
        <v>1.8167459635171704E-2</v>
      </c>
      <c r="D73" s="14">
        <f ca="1">[1]ano_Flx_CIVIL_PrevFinTe_GA_CNPJ!F75</f>
        <v>0</v>
      </c>
      <c r="E73" s="14">
        <f ca="1">[1]ano_Flx_CIVIL_PrevFinTe_GA_CNPJ!K75</f>
        <v>0</v>
      </c>
      <c r="F73" s="14">
        <f ca="1">[1]ano_Flx_CIVIL_PrevFinTe_GA_CNPJ!AC75</f>
        <v>0</v>
      </c>
      <c r="G73" s="14">
        <f ca="1">[1]ano_Flx_CIVIL_PrevFinTe_GA_CNPJ!AH75</f>
        <v>0</v>
      </c>
      <c r="H73" s="14">
        <f ca="1">[1]ano_Flx_CIVIL_PrevFinTe_GA_CNPJ!AS75</f>
        <v>11916.13514</v>
      </c>
      <c r="I73" s="14">
        <f ca="1">[1]ano_Flx_CIVIL_PrevFinTe_GA_CNPJ!AY75</f>
        <v>0</v>
      </c>
      <c r="J73" s="14">
        <f ca="1">[1]ano_Flx_CIVIL_PrevFinTe_GA_CNPJ!AZ75</f>
        <v>8563.9884000000002</v>
      </c>
      <c r="K73" s="14">
        <f ca="1">[1]ano_Flx_CIVIL_PrevFinTe_GA_CNPJ!BH75</f>
        <v>0</v>
      </c>
      <c r="L73" s="14">
        <f t="shared" ca="1" si="9"/>
        <v>20480.123540000001</v>
      </c>
      <c r="M73" s="15">
        <f t="shared" ca="1" si="10"/>
        <v>52.001387748600202</v>
      </c>
      <c r="N73" s="14">
        <f t="shared" ca="1" si="11"/>
        <v>27371.742325632742</v>
      </c>
      <c r="O73" s="14">
        <f t="shared" ca="1" si="12"/>
        <v>393.83801907385242</v>
      </c>
    </row>
    <row r="74" spans="1:15" ht="15.75" customHeight="1" thickBot="1">
      <c r="A74" s="12">
        <f ca="1">[1]ano_Flx_CIVIL_PrevFinTe_GA_CNPJ!A76</f>
        <v>71</v>
      </c>
      <c r="B74" s="13">
        <f ca="1">[1]ano_Flx_CIVIL_PrevFinTe_GA_CNPJ!B76</f>
        <v>2091</v>
      </c>
      <c r="C74" s="13">
        <f t="shared" ca="1" si="8"/>
        <v>1.7163400694541059E-2</v>
      </c>
      <c r="D74" s="14">
        <f ca="1">[1]ano_Flx_CIVIL_PrevFinTe_GA_CNPJ!F76</f>
        <v>0</v>
      </c>
      <c r="E74" s="14">
        <f ca="1">[1]ano_Flx_CIVIL_PrevFinTe_GA_CNPJ!K76</f>
        <v>0</v>
      </c>
      <c r="F74" s="14">
        <f ca="1">[1]ano_Flx_CIVIL_PrevFinTe_GA_CNPJ!AC76</f>
        <v>0</v>
      </c>
      <c r="G74" s="14">
        <f ca="1">[1]ano_Flx_CIVIL_PrevFinTe_GA_CNPJ!AH76</f>
        <v>0</v>
      </c>
      <c r="H74" s="14">
        <f ca="1">[1]ano_Flx_CIVIL_PrevFinTe_GA_CNPJ!AS76</f>
        <v>10386.59131</v>
      </c>
      <c r="I74" s="14">
        <f ca="1">[1]ano_Flx_CIVIL_PrevFinTe_GA_CNPJ!AY76</f>
        <v>0</v>
      </c>
      <c r="J74" s="14">
        <f ca="1">[1]ano_Flx_CIVIL_PrevFinTe_GA_CNPJ!AZ76</f>
        <v>4834.6489300000003</v>
      </c>
      <c r="K74" s="14">
        <f ca="1">[1]ano_Flx_CIVIL_PrevFinTe_GA_CNPJ!BH76</f>
        <v>0</v>
      </c>
      <c r="L74" s="14">
        <f t="shared" ca="1" si="9"/>
        <v>15221.240239999999</v>
      </c>
      <c r="M74" s="15">
        <f t="shared" ca="1" si="10"/>
        <v>55.043468931893337</v>
      </c>
      <c r="N74" s="14">
        <f t="shared" ca="1" si="11"/>
        <v>19495.454369850315</v>
      </c>
      <c r="O74" s="14">
        <f t="shared" ca="1" si="12"/>
        <v>276.53126765745128</v>
      </c>
    </row>
    <row r="75" spans="1:15" ht="15.75" customHeight="1" thickBot="1">
      <c r="A75" s="12">
        <f ca="1">[1]ano_Flx_CIVIL_PrevFinTe_GA_CNPJ!A77</f>
        <v>72</v>
      </c>
      <c r="B75" s="13">
        <f ca="1">[1]ano_Flx_CIVIL_PrevFinTe_GA_CNPJ!B77</f>
        <v>2092</v>
      </c>
      <c r="C75" s="13">
        <f t="shared" ca="1" si="8"/>
        <v>1.6214832966028402E-2</v>
      </c>
      <c r="D75" s="14">
        <f ca="1">[1]ano_Flx_CIVIL_PrevFinTe_GA_CNPJ!F77</f>
        <v>0</v>
      </c>
      <c r="E75" s="14">
        <f ca="1">[1]ano_Flx_CIVIL_PrevFinTe_GA_CNPJ!K77</f>
        <v>0</v>
      </c>
      <c r="F75" s="14">
        <f ca="1">[1]ano_Flx_CIVIL_PrevFinTe_GA_CNPJ!AC77</f>
        <v>0</v>
      </c>
      <c r="G75" s="14">
        <f ca="1">[1]ano_Flx_CIVIL_PrevFinTe_GA_CNPJ!AH77</f>
        <v>0</v>
      </c>
      <c r="H75" s="14">
        <f ca="1">[1]ano_Flx_CIVIL_PrevFinTe_GA_CNPJ!AS77</f>
        <v>0</v>
      </c>
      <c r="I75" s="14">
        <f ca="1">[1]ano_Flx_CIVIL_PrevFinTe_GA_CNPJ!AY77</f>
        <v>0</v>
      </c>
      <c r="J75" s="14">
        <f ca="1">[1]ano_Flx_CIVIL_PrevFinTe_GA_CNPJ!AZ77</f>
        <v>0</v>
      </c>
      <c r="K75" s="14">
        <f ca="1">[1]ano_Flx_CIVIL_PrevFinTe_GA_CNPJ!BH77</f>
        <v>0</v>
      </c>
      <c r="L75" s="14">
        <f t="shared" ca="1" si="9"/>
        <v>0</v>
      </c>
      <c r="M75" s="15">
        <f t="shared" ca="1" si="10"/>
        <v>58.263511864409075</v>
      </c>
      <c r="N75" s="14">
        <f t="shared" ca="1" si="11"/>
        <v>0</v>
      </c>
      <c r="O75" s="14">
        <f t="shared" ca="1" si="12"/>
        <v>0</v>
      </c>
    </row>
    <row r="76" spans="1:15" ht="15.75" customHeight="1" thickBot="1">
      <c r="A76" s="12">
        <f ca="1">[1]ano_Flx_CIVIL_PrevFinTe_GA_CNPJ!A78</f>
        <v>73</v>
      </c>
      <c r="B76" s="13">
        <f ca="1">[1]ano_Flx_CIVIL_PrevFinTe_GA_CNPJ!B78</f>
        <v>2093</v>
      </c>
      <c r="C76" s="13">
        <f t="shared" ca="1" si="8"/>
        <v>1.5318689623078313E-2</v>
      </c>
      <c r="D76" s="14">
        <f ca="1">[1]ano_Flx_CIVIL_PrevFinTe_GA_CNPJ!F78</f>
        <v>0</v>
      </c>
      <c r="E76" s="14">
        <f ca="1">[1]ano_Flx_CIVIL_PrevFinTe_GA_CNPJ!K78</f>
        <v>0</v>
      </c>
      <c r="F76" s="14">
        <f ca="1">[1]ano_Flx_CIVIL_PrevFinTe_GA_CNPJ!AC78</f>
        <v>0</v>
      </c>
      <c r="G76" s="14">
        <f ca="1">[1]ano_Flx_CIVIL_PrevFinTe_GA_CNPJ!AH78</f>
        <v>0</v>
      </c>
      <c r="H76" s="14">
        <f ca="1">[1]ano_Flx_CIVIL_PrevFinTe_GA_CNPJ!AS78</f>
        <v>0</v>
      </c>
      <c r="I76" s="14">
        <f ca="1">[1]ano_Flx_CIVIL_PrevFinTe_GA_CNPJ!AY78</f>
        <v>0</v>
      </c>
      <c r="J76" s="14">
        <f ca="1">[1]ano_Flx_CIVIL_PrevFinTe_GA_CNPJ!AZ78</f>
        <v>0</v>
      </c>
      <c r="K76" s="14">
        <f ca="1">[1]ano_Flx_CIVIL_PrevFinTe_GA_CNPJ!BH78</f>
        <v>0</v>
      </c>
      <c r="L76" s="14">
        <f t="shared" ca="1" si="9"/>
        <v>0</v>
      </c>
      <c r="M76" s="15">
        <f t="shared" ca="1" si="10"/>
        <v>61.671927308476988</v>
      </c>
      <c r="N76" s="14">
        <f t="shared" ca="1" si="11"/>
        <v>0</v>
      </c>
      <c r="O76" s="14">
        <f t="shared" ca="1" si="12"/>
        <v>0</v>
      </c>
    </row>
    <row r="77" spans="1:15" ht="15.75" customHeight="1" thickBot="1">
      <c r="A77" s="12">
        <f ca="1">[1]ano_Flx_CIVIL_PrevFinTe_GA_CNPJ!A79</f>
        <v>74</v>
      </c>
      <c r="B77" s="13">
        <f ca="1">[1]ano_Flx_CIVIL_PrevFinTe_GA_CNPJ!B79</f>
        <v>2094</v>
      </c>
      <c r="C77" s="13">
        <f t="shared" ca="1" si="8"/>
        <v>1.4472073333092413E-2</v>
      </c>
      <c r="D77" s="14">
        <f ca="1">[1]ano_Flx_CIVIL_PrevFinTe_GA_CNPJ!F79</f>
        <v>0</v>
      </c>
      <c r="E77" s="14">
        <f ca="1">[1]ano_Flx_CIVIL_PrevFinTe_GA_CNPJ!K79</f>
        <v>0</v>
      </c>
      <c r="F77" s="14">
        <f ca="1">[1]ano_Flx_CIVIL_PrevFinTe_GA_CNPJ!AC79</f>
        <v>0</v>
      </c>
      <c r="G77" s="14">
        <f ca="1">[1]ano_Flx_CIVIL_PrevFinTe_GA_CNPJ!AH79</f>
        <v>0</v>
      </c>
      <c r="H77" s="14">
        <f ca="1">[1]ano_Flx_CIVIL_PrevFinTe_GA_CNPJ!AS79</f>
        <v>0</v>
      </c>
      <c r="I77" s="14">
        <f ca="1">[1]ano_Flx_CIVIL_PrevFinTe_GA_CNPJ!AY79</f>
        <v>0</v>
      </c>
      <c r="J77" s="14">
        <f ca="1">[1]ano_Flx_CIVIL_PrevFinTe_GA_CNPJ!AZ79</f>
        <v>0</v>
      </c>
      <c r="K77" s="14">
        <f ca="1">[1]ano_Flx_CIVIL_PrevFinTe_GA_CNPJ!BH79</f>
        <v>0</v>
      </c>
      <c r="L77" s="14">
        <f t="shared" ca="1" si="9"/>
        <v>0</v>
      </c>
      <c r="M77" s="15">
        <f t="shared" ca="1" si="10"/>
        <v>65.279735056022929</v>
      </c>
      <c r="N77" s="14">
        <f t="shared" ca="1" si="11"/>
        <v>0</v>
      </c>
      <c r="O77" s="14">
        <f t="shared" ca="1" si="12"/>
        <v>0</v>
      </c>
    </row>
    <row r="78" spans="1:15" ht="15.75" customHeight="1" thickBot="1">
      <c r="A78" s="12">
        <f ca="1">[1]ano_Flx_CIVIL_PrevFinTe_GA_CNPJ!A80</f>
        <v>75</v>
      </c>
      <c r="B78" s="13">
        <f ca="1">[1]ano_Flx_CIVIL_PrevFinTe_GA_CNPJ!B80</f>
        <v>2095</v>
      </c>
      <c r="C78" s="13">
        <f t="shared" ca="1" si="8"/>
        <v>1.3672246890025892E-2</v>
      </c>
      <c r="D78" s="14">
        <f ca="1">[1]ano_Flx_CIVIL_PrevFinTe_GA_CNPJ!F80</f>
        <v>0</v>
      </c>
      <c r="E78" s="14">
        <f ca="1">[1]ano_Flx_CIVIL_PrevFinTe_GA_CNPJ!K80</f>
        <v>0</v>
      </c>
      <c r="F78" s="14">
        <f ca="1">[1]ano_Flx_CIVIL_PrevFinTe_GA_CNPJ!AC80</f>
        <v>0</v>
      </c>
      <c r="G78" s="14">
        <f ca="1">[1]ano_Flx_CIVIL_PrevFinTe_GA_CNPJ!AH80</f>
        <v>0</v>
      </c>
      <c r="H78" s="14">
        <f ca="1">[1]ano_Flx_CIVIL_PrevFinTe_GA_CNPJ!AS80</f>
        <v>0</v>
      </c>
      <c r="I78" s="14">
        <f ca="1">[1]ano_Flx_CIVIL_PrevFinTe_GA_CNPJ!AY80</f>
        <v>0</v>
      </c>
      <c r="J78" s="14">
        <f ca="1">[1]ano_Flx_CIVIL_PrevFinTe_GA_CNPJ!AZ80</f>
        <v>0</v>
      </c>
      <c r="K78" s="14">
        <f ca="1">[1]ano_Flx_CIVIL_PrevFinTe_GA_CNPJ!BH80</f>
        <v>0</v>
      </c>
      <c r="L78" s="14">
        <f t="shared" ca="1" si="9"/>
        <v>0</v>
      </c>
      <c r="M78" s="15">
        <f t="shared" ca="1" si="10"/>
        <v>69.098599556800238</v>
      </c>
      <c r="N78" s="14">
        <f t="shared" ca="1" si="11"/>
        <v>0</v>
      </c>
      <c r="O78" s="14">
        <f t="shared" ca="1" si="12"/>
        <v>0</v>
      </c>
    </row>
    <row r="79" spans="1:15" ht="15.75" customHeight="1" thickBot="1">
      <c r="A79" s="12">
        <f ca="1">[1]ano_Flx_CIVIL_PrevFinTe_GA_CNPJ!A81</f>
        <v>76</v>
      </c>
      <c r="B79" s="13">
        <f ca="1">[1]ano_Flx_CIVIL_PrevFinTe_GA_CNPJ!B81</f>
        <v>2096</v>
      </c>
      <c r="C79" s="13">
        <f t="shared" ca="1" si="8"/>
        <v>1.2916624364691447E-2</v>
      </c>
      <c r="D79" s="14">
        <f ca="1">[1]ano_Flx_CIVIL_PrevFinTe_GA_CNPJ!F81</f>
        <v>0</v>
      </c>
      <c r="E79" s="14">
        <f ca="1">[1]ano_Flx_CIVIL_PrevFinTe_GA_CNPJ!K81</f>
        <v>0</v>
      </c>
      <c r="F79" s="14">
        <f ca="1">[1]ano_Flx_CIVIL_PrevFinTe_GA_CNPJ!AC81</f>
        <v>0</v>
      </c>
      <c r="G79" s="14">
        <f ca="1">[1]ano_Flx_CIVIL_PrevFinTe_GA_CNPJ!AH81</f>
        <v>0</v>
      </c>
      <c r="H79" s="14">
        <f ca="1">[1]ano_Flx_CIVIL_PrevFinTe_GA_CNPJ!AS81</f>
        <v>0</v>
      </c>
      <c r="I79" s="14">
        <f ca="1">[1]ano_Flx_CIVIL_PrevFinTe_GA_CNPJ!AY81</f>
        <v>0</v>
      </c>
      <c r="J79" s="14">
        <f ca="1">[1]ano_Flx_CIVIL_PrevFinTe_GA_CNPJ!AZ81</f>
        <v>0</v>
      </c>
      <c r="K79" s="14">
        <f ca="1">[1]ano_Flx_CIVIL_PrevFinTe_GA_CNPJ!BH81</f>
        <v>0</v>
      </c>
      <c r="L79" s="14">
        <f t="shared" ca="1" si="9"/>
        <v>0</v>
      </c>
      <c r="M79" s="15">
        <f t="shared" ca="1" si="10"/>
        <v>73.140867630873089</v>
      </c>
      <c r="N79" s="14">
        <f t="shared" ca="1" si="11"/>
        <v>0</v>
      </c>
      <c r="O79" s="14">
        <f t="shared" ca="1" si="12"/>
        <v>0</v>
      </c>
    </row>
    <row r="80" spans="1:15" ht="15.75" customHeight="1" thickBot="1">
      <c r="A80" s="12">
        <f ca="1">[1]ano_Flx_CIVIL_PrevFinTe_GA_CNPJ!A82</f>
        <v>77</v>
      </c>
      <c r="B80" s="13">
        <f ca="1">[1]ano_Flx_CIVIL_PrevFinTe_GA_CNPJ!B82</f>
        <v>2097</v>
      </c>
      <c r="C80" s="13">
        <f t="shared" ca="1" si="8"/>
        <v>1.2202762744158196E-2</v>
      </c>
      <c r="D80" s="14">
        <f ca="1">[1]ano_Flx_CIVIL_PrevFinTe_GA_CNPJ!F82</f>
        <v>0</v>
      </c>
      <c r="E80" s="14">
        <f ca="1">[1]ano_Flx_CIVIL_PrevFinTe_GA_CNPJ!K82</f>
        <v>0</v>
      </c>
      <c r="F80" s="14">
        <f ca="1">[1]ano_Flx_CIVIL_PrevFinTe_GA_CNPJ!AC82</f>
        <v>0</v>
      </c>
      <c r="G80" s="14">
        <f ca="1">[1]ano_Flx_CIVIL_PrevFinTe_GA_CNPJ!AH82</f>
        <v>0</v>
      </c>
      <c r="H80" s="14">
        <f ca="1">[1]ano_Flx_CIVIL_PrevFinTe_GA_CNPJ!AS82</f>
        <v>0</v>
      </c>
      <c r="I80" s="14">
        <f ca="1">[1]ano_Flx_CIVIL_PrevFinTe_GA_CNPJ!AY82</f>
        <v>0</v>
      </c>
      <c r="J80" s="14">
        <f ca="1">[1]ano_Flx_CIVIL_PrevFinTe_GA_CNPJ!AZ82</f>
        <v>0</v>
      </c>
      <c r="K80" s="14">
        <f ca="1">[1]ano_Flx_CIVIL_PrevFinTe_GA_CNPJ!BH82</f>
        <v>0</v>
      </c>
      <c r="L80" s="14">
        <f t="shared" ca="1" si="9"/>
        <v>0</v>
      </c>
      <c r="M80" s="15">
        <f t="shared" ca="1" si="10"/>
        <v>77.419608387279141</v>
      </c>
      <c r="N80" s="14">
        <f t="shared" ca="1" si="11"/>
        <v>0</v>
      </c>
      <c r="O80" s="14">
        <f t="shared" ca="1" si="12"/>
        <v>0</v>
      </c>
    </row>
    <row r="81" spans="1:15" ht="15.75" customHeight="1" thickBot="1">
      <c r="A81" s="12">
        <f ca="1">[1]ano_Flx_CIVIL_PrevFinTe_GA_CNPJ!A83</f>
        <v>78</v>
      </c>
      <c r="B81" s="13">
        <f ca="1">[1]ano_Flx_CIVIL_PrevFinTe_GA_CNPJ!B83</f>
        <v>2098</v>
      </c>
      <c r="C81" s="13">
        <f t="shared" ca="1" si="8"/>
        <v>1.1528354033215105E-2</v>
      </c>
      <c r="D81" s="14">
        <f ca="1">[1]ano_Flx_CIVIL_PrevFinTe_GA_CNPJ!F83</f>
        <v>0</v>
      </c>
      <c r="E81" s="14">
        <f ca="1">[1]ano_Flx_CIVIL_PrevFinTe_GA_CNPJ!K83</f>
        <v>0</v>
      </c>
      <c r="F81" s="14">
        <f ca="1">[1]ano_Flx_CIVIL_PrevFinTe_GA_CNPJ!AC83</f>
        <v>0</v>
      </c>
      <c r="G81" s="14">
        <f ca="1">[1]ano_Flx_CIVIL_PrevFinTe_GA_CNPJ!AH83</f>
        <v>0</v>
      </c>
      <c r="H81" s="14">
        <f ca="1">[1]ano_Flx_CIVIL_PrevFinTe_GA_CNPJ!AS83</f>
        <v>0</v>
      </c>
      <c r="I81" s="14">
        <f ca="1">[1]ano_Flx_CIVIL_PrevFinTe_GA_CNPJ!AY83</f>
        <v>0</v>
      </c>
      <c r="J81" s="14">
        <f ca="1">[1]ano_Flx_CIVIL_PrevFinTe_GA_CNPJ!AZ83</f>
        <v>0</v>
      </c>
      <c r="K81" s="14">
        <f ca="1">[1]ano_Flx_CIVIL_PrevFinTe_GA_CNPJ!BH83</f>
        <v>0</v>
      </c>
      <c r="L81" s="14">
        <f t="shared" ca="1" si="9"/>
        <v>0</v>
      </c>
      <c r="M81" s="15">
        <f t="shared" ca="1" si="10"/>
        <v>81.948655477934949</v>
      </c>
      <c r="N81" s="14">
        <f t="shared" ca="1" si="11"/>
        <v>0</v>
      </c>
      <c r="O81" s="14">
        <f t="shared" ca="1" si="12"/>
        <v>0</v>
      </c>
    </row>
    <row r="82" spans="1:15" ht="15.75" customHeight="1" thickBot="1">
      <c r="A82" s="12">
        <f ca="1">[1]ano_Flx_CIVIL_PrevFinTe_GA_CNPJ!A84</f>
        <v>79</v>
      </c>
      <c r="B82" s="13">
        <f ca="1">[1]ano_Flx_CIVIL_PrevFinTe_GA_CNPJ!B84</f>
        <v>2099</v>
      </c>
      <c r="C82" s="13">
        <f t="shared" ca="1" si="8"/>
        <v>1.0891217792361936E-2</v>
      </c>
      <c r="D82" s="14">
        <f ca="1">[1]ano_Flx_CIVIL_PrevFinTe_GA_CNPJ!F84</f>
        <v>0</v>
      </c>
      <c r="E82" s="14">
        <f ca="1">[1]ano_Flx_CIVIL_PrevFinTe_GA_CNPJ!K84</f>
        <v>0</v>
      </c>
      <c r="F82" s="14">
        <f ca="1">[1]ano_Flx_CIVIL_PrevFinTe_GA_CNPJ!AC84</f>
        <v>0</v>
      </c>
      <c r="G82" s="14">
        <f ca="1">[1]ano_Flx_CIVIL_PrevFinTe_GA_CNPJ!AH84</f>
        <v>0</v>
      </c>
      <c r="H82" s="14">
        <f ca="1">[1]ano_Flx_CIVIL_PrevFinTe_GA_CNPJ!AS84</f>
        <v>0</v>
      </c>
      <c r="I82" s="14">
        <f ca="1">[1]ano_Flx_CIVIL_PrevFinTe_GA_CNPJ!AY84</f>
        <v>0</v>
      </c>
      <c r="J82" s="14">
        <f ca="1">[1]ano_Flx_CIVIL_PrevFinTe_GA_CNPJ!AZ84</f>
        <v>0</v>
      </c>
      <c r="K82" s="14">
        <f ca="1">[1]ano_Flx_CIVIL_PrevFinTe_GA_CNPJ!BH84</f>
        <v>0</v>
      </c>
      <c r="L82" s="14">
        <f t="shared" ca="1" si="9"/>
        <v>0</v>
      </c>
      <c r="M82" s="15">
        <f t="shared" ca="1" si="10"/>
        <v>86.742651823394183</v>
      </c>
      <c r="N82" s="14">
        <f t="shared" ca="1" si="11"/>
        <v>0</v>
      </c>
      <c r="O82" s="14">
        <f t="shared" ca="1" si="12"/>
        <v>0</v>
      </c>
    </row>
    <row r="83" spans="1:15" ht="15.75" customHeight="1" thickBot="1">
      <c r="A83" s="12">
        <f ca="1">[1]ano_Flx_CIVIL_PrevFinTe_GA_CNPJ!A85</f>
        <v>80</v>
      </c>
      <c r="B83" s="13">
        <f ca="1">[1]ano_Flx_CIVIL_PrevFinTe_GA_CNPJ!B85</f>
        <v>2100</v>
      </c>
      <c r="C83" s="13">
        <f t="shared" ca="1" si="8"/>
        <v>1.0289294088202108E-2</v>
      </c>
      <c r="D83" s="14">
        <f ca="1">[1]ano_Flx_CIVIL_PrevFinTe_GA_CNPJ!F85</f>
        <v>0</v>
      </c>
      <c r="E83" s="14">
        <f ca="1">[1]ano_Flx_CIVIL_PrevFinTe_GA_CNPJ!K85</f>
        <v>0</v>
      </c>
      <c r="F83" s="14">
        <f ca="1">[1]ano_Flx_CIVIL_PrevFinTe_GA_CNPJ!AC85</f>
        <v>0</v>
      </c>
      <c r="G83" s="14">
        <f ca="1">[1]ano_Flx_CIVIL_PrevFinTe_GA_CNPJ!AH85</f>
        <v>0</v>
      </c>
      <c r="H83" s="14">
        <f ca="1">[1]ano_Flx_CIVIL_PrevFinTe_GA_CNPJ!AS85</f>
        <v>0</v>
      </c>
      <c r="I83" s="14">
        <f ca="1">[1]ano_Flx_CIVIL_PrevFinTe_GA_CNPJ!AY85</f>
        <v>0</v>
      </c>
      <c r="J83" s="14">
        <f ca="1">[1]ano_Flx_CIVIL_PrevFinTe_GA_CNPJ!AZ85</f>
        <v>0</v>
      </c>
      <c r="K83" s="14">
        <f ca="1">[1]ano_Flx_CIVIL_PrevFinTe_GA_CNPJ!BH85</f>
        <v>0</v>
      </c>
      <c r="L83" s="14">
        <f t="shared" ca="1" si="9"/>
        <v>0</v>
      </c>
      <c r="M83" s="15">
        <f t="shared" ca="1" si="10"/>
        <v>91.817096955062709</v>
      </c>
      <c r="N83" s="14">
        <f t="shared" ca="1" si="11"/>
        <v>0</v>
      </c>
      <c r="O83" s="14">
        <f t="shared" ca="1" si="12"/>
        <v>0</v>
      </c>
    </row>
    <row r="84" spans="1:15" ht="15.75" customHeight="1" thickBot="1">
      <c r="A84" s="12">
        <f ca="1">[1]ano_Flx_CIVIL_PrevFinTe_GA_CNPJ!A86</f>
        <v>81</v>
      </c>
      <c r="B84" s="13">
        <f ca="1">[1]ano_Flx_CIVIL_PrevFinTe_GA_CNPJ!B86</f>
        <v>2101</v>
      </c>
      <c r="C84" s="13">
        <f t="shared" ca="1" si="8"/>
        <v>9.7206368334455465E-3</v>
      </c>
      <c r="D84" s="14">
        <f ca="1">[1]ano_Flx_CIVIL_PrevFinTe_GA_CNPJ!F86</f>
        <v>0</v>
      </c>
      <c r="E84" s="14">
        <f ca="1">[1]ano_Flx_CIVIL_PrevFinTe_GA_CNPJ!K86</f>
        <v>0</v>
      </c>
      <c r="F84" s="14">
        <f ca="1">[1]ano_Flx_CIVIL_PrevFinTe_GA_CNPJ!AC86</f>
        <v>0</v>
      </c>
      <c r="G84" s="14">
        <f ca="1">[1]ano_Flx_CIVIL_PrevFinTe_GA_CNPJ!AH86</f>
        <v>0</v>
      </c>
      <c r="H84" s="14">
        <f ca="1">[1]ano_Flx_CIVIL_PrevFinTe_GA_CNPJ!AS86</f>
        <v>0</v>
      </c>
      <c r="I84" s="14">
        <f ca="1">[1]ano_Flx_CIVIL_PrevFinTe_GA_CNPJ!AY86</f>
        <v>0</v>
      </c>
      <c r="J84" s="14">
        <f ca="1">[1]ano_Flx_CIVIL_PrevFinTe_GA_CNPJ!AZ86</f>
        <v>0</v>
      </c>
      <c r="K84" s="14">
        <f ca="1">[1]ano_Flx_CIVIL_PrevFinTe_GA_CNPJ!BH86</f>
        <v>0</v>
      </c>
      <c r="L84" s="14">
        <f t="shared" ca="1" si="9"/>
        <v>0</v>
      </c>
      <c r="M84" s="15">
        <f t="shared" ca="1" si="10"/>
        <v>97.188397126933936</v>
      </c>
      <c r="N84" s="14">
        <f t="shared" ca="1" si="11"/>
        <v>0</v>
      </c>
      <c r="O84" s="14">
        <f t="shared" ca="1" si="12"/>
        <v>0</v>
      </c>
    </row>
    <row r="85" spans="1:15" ht="15.75" customHeight="1" thickBot="1">
      <c r="A85" s="12">
        <f ca="1">[1]ano_Flx_CIVIL_PrevFinTe_GA_CNPJ!A87</f>
        <v>82</v>
      </c>
      <c r="B85" s="13">
        <f ca="1">[1]ano_Flx_CIVIL_PrevFinTe_GA_CNPJ!B87</f>
        <v>2102</v>
      </c>
      <c r="C85" s="13">
        <f t="shared" ca="1" si="8"/>
        <v>9.1834074949887108E-3</v>
      </c>
      <c r="D85" s="14">
        <f ca="1">[1]ano_Flx_CIVIL_PrevFinTe_GA_CNPJ!F87</f>
        <v>0</v>
      </c>
      <c r="E85" s="14">
        <f ca="1">[1]ano_Flx_CIVIL_PrevFinTe_GA_CNPJ!K87</f>
        <v>0</v>
      </c>
      <c r="F85" s="14">
        <f ca="1">[1]ano_Flx_CIVIL_PrevFinTe_GA_CNPJ!AC87</f>
        <v>0</v>
      </c>
      <c r="G85" s="14">
        <f ca="1">[1]ano_Flx_CIVIL_PrevFinTe_GA_CNPJ!AH87</f>
        <v>0</v>
      </c>
      <c r="H85" s="14">
        <f ca="1">[1]ano_Flx_CIVIL_PrevFinTe_GA_CNPJ!AS87</f>
        <v>0</v>
      </c>
      <c r="I85" s="14">
        <f ca="1">[1]ano_Flx_CIVIL_PrevFinTe_GA_CNPJ!AY87</f>
        <v>0</v>
      </c>
      <c r="J85" s="14">
        <f ca="1">[1]ano_Flx_CIVIL_PrevFinTe_GA_CNPJ!AZ87</f>
        <v>0</v>
      </c>
      <c r="K85" s="14">
        <f ca="1">[1]ano_Flx_CIVIL_PrevFinTe_GA_CNPJ!BH87</f>
        <v>0</v>
      </c>
      <c r="L85" s="14">
        <f t="shared" ca="1" si="9"/>
        <v>0</v>
      </c>
      <c r="M85" s="15">
        <f t="shared" ca="1" si="10"/>
        <v>102.87391835885953</v>
      </c>
      <c r="N85" s="14">
        <f t="shared" ca="1" si="11"/>
        <v>0</v>
      </c>
      <c r="O85" s="14">
        <f t="shared" ca="1" si="12"/>
        <v>0</v>
      </c>
    </row>
    <row r="86" spans="1:15" ht="15.75" customHeight="1" thickBot="1">
      <c r="A86" s="12">
        <f ca="1">[1]ano_Flx_CIVIL_PrevFinTe_GA_CNPJ!A88</f>
        <v>83</v>
      </c>
      <c r="B86" s="13">
        <f ca="1">[1]ano_Flx_CIVIL_PrevFinTe_GA_CNPJ!B88</f>
        <v>2103</v>
      </c>
      <c r="C86" s="13">
        <f t="shared" ca="1" si="8"/>
        <v>8.6758691497295284E-3</v>
      </c>
      <c r="D86" s="14">
        <f ca="1">[1]ano_Flx_CIVIL_PrevFinTe_GA_CNPJ!F88</f>
        <v>0</v>
      </c>
      <c r="E86" s="14">
        <f ca="1">[1]ano_Flx_CIVIL_PrevFinTe_GA_CNPJ!K88</f>
        <v>0</v>
      </c>
      <c r="F86" s="14">
        <f ca="1">[1]ano_Flx_CIVIL_PrevFinTe_GA_CNPJ!AC88</f>
        <v>0</v>
      </c>
      <c r="G86" s="14">
        <f ca="1">[1]ano_Flx_CIVIL_PrevFinTe_GA_CNPJ!AH88</f>
        <v>0</v>
      </c>
      <c r="H86" s="14">
        <f ca="1">[1]ano_Flx_CIVIL_PrevFinTe_GA_CNPJ!AS88</f>
        <v>0</v>
      </c>
      <c r="I86" s="14">
        <f ca="1">[1]ano_Flx_CIVIL_PrevFinTe_GA_CNPJ!AY88</f>
        <v>0</v>
      </c>
      <c r="J86" s="14">
        <f ca="1">[1]ano_Flx_CIVIL_PrevFinTe_GA_CNPJ!AZ88</f>
        <v>0</v>
      </c>
      <c r="K86" s="14">
        <f ca="1">[1]ano_Flx_CIVIL_PrevFinTe_GA_CNPJ!BH88</f>
        <v>0</v>
      </c>
      <c r="L86" s="14">
        <f t="shared" ca="1" si="9"/>
        <v>0</v>
      </c>
      <c r="M86" s="15">
        <f t="shared" ca="1" si="10"/>
        <v>108.89204258285278</v>
      </c>
      <c r="N86" s="14">
        <f t="shared" ca="1" si="11"/>
        <v>0</v>
      </c>
      <c r="O86" s="14">
        <f t="shared" ca="1" si="12"/>
        <v>0</v>
      </c>
    </row>
    <row r="87" spans="1:15" ht="15.75" customHeight="1" thickBot="1">
      <c r="A87" s="12">
        <f ca="1">[1]ano_Flx_CIVIL_PrevFinTe_GA_CNPJ!A89</f>
        <v>84</v>
      </c>
      <c r="B87" s="13">
        <f ca="1">[1]ano_Flx_CIVIL_PrevFinTe_GA_CNPJ!B89</f>
        <v>2104</v>
      </c>
      <c r="C87" s="13">
        <f t="shared" ca="1" si="8"/>
        <v>8.196380868898942E-3</v>
      </c>
      <c r="D87" s="14">
        <f ca="1">[1]ano_Flx_CIVIL_PrevFinTe_GA_CNPJ!F89</f>
        <v>0</v>
      </c>
      <c r="E87" s="14">
        <f ca="1">[1]ano_Flx_CIVIL_PrevFinTe_GA_CNPJ!K89</f>
        <v>0</v>
      </c>
      <c r="F87" s="14">
        <f ca="1">[1]ano_Flx_CIVIL_PrevFinTe_GA_CNPJ!AC89</f>
        <v>0</v>
      </c>
      <c r="G87" s="14">
        <f ca="1">[1]ano_Flx_CIVIL_PrevFinTe_GA_CNPJ!AH89</f>
        <v>0</v>
      </c>
      <c r="H87" s="14">
        <f ca="1">[1]ano_Flx_CIVIL_PrevFinTe_GA_CNPJ!AS89</f>
        <v>0</v>
      </c>
      <c r="I87" s="14">
        <f ca="1">[1]ano_Flx_CIVIL_PrevFinTe_GA_CNPJ!AY89</f>
        <v>0</v>
      </c>
      <c r="J87" s="14">
        <f ca="1">[1]ano_Flx_CIVIL_PrevFinTe_GA_CNPJ!AZ89</f>
        <v>0</v>
      </c>
      <c r="K87" s="14">
        <f ca="1">[1]ano_Flx_CIVIL_PrevFinTe_GA_CNPJ!BH89</f>
        <v>0</v>
      </c>
      <c r="L87" s="14">
        <f t="shared" ca="1" si="9"/>
        <v>0</v>
      </c>
      <c r="M87" s="15">
        <f t="shared" ca="1" si="10"/>
        <v>115.26222707394972</v>
      </c>
      <c r="N87" s="14">
        <f t="shared" ca="1" si="11"/>
        <v>0</v>
      </c>
      <c r="O87" s="14">
        <f t="shared" ca="1" si="12"/>
        <v>0</v>
      </c>
    </row>
    <row r="88" spans="1:15" ht="15.75" customHeight="1" thickBot="1">
      <c r="A88" s="12">
        <f ca="1">[1]ano_Flx_CIVIL_PrevFinTe_GA_CNPJ!A90</f>
        <v>85</v>
      </c>
      <c r="B88" s="13">
        <f ca="1">[1]ano_Flx_CIVIL_PrevFinTe_GA_CNPJ!B90</f>
        <v>2105</v>
      </c>
      <c r="C88" s="13">
        <f t="shared" ca="1" si="8"/>
        <v>7.7433924127528952E-3</v>
      </c>
      <c r="D88" s="14">
        <f ca="1">[1]ano_Flx_CIVIL_PrevFinTe_GA_CNPJ!F90</f>
        <v>0</v>
      </c>
      <c r="E88" s="14">
        <f ca="1">[1]ano_Flx_CIVIL_PrevFinTe_GA_CNPJ!K90</f>
        <v>0</v>
      </c>
      <c r="F88" s="14">
        <f ca="1">[1]ano_Flx_CIVIL_PrevFinTe_GA_CNPJ!AC90</f>
        <v>0</v>
      </c>
      <c r="G88" s="14">
        <f ca="1">[1]ano_Flx_CIVIL_PrevFinTe_GA_CNPJ!AH90</f>
        <v>0</v>
      </c>
      <c r="H88" s="14">
        <f ca="1">[1]ano_Flx_CIVIL_PrevFinTe_GA_CNPJ!AS90</f>
        <v>0</v>
      </c>
      <c r="I88" s="14">
        <f ca="1">[1]ano_Flx_CIVIL_PrevFinTe_GA_CNPJ!AY90</f>
        <v>0</v>
      </c>
      <c r="J88" s="14">
        <f ca="1">[1]ano_Flx_CIVIL_PrevFinTe_GA_CNPJ!AZ90</f>
        <v>0</v>
      </c>
      <c r="K88" s="14">
        <f ca="1">[1]ano_Flx_CIVIL_PrevFinTe_GA_CNPJ!BH90</f>
        <v>0</v>
      </c>
      <c r="L88" s="14">
        <f t="shared" ca="1" si="9"/>
        <v>0</v>
      </c>
      <c r="M88" s="15">
        <f t="shared" ca="1" si="10"/>
        <v>122.00506735777574</v>
      </c>
      <c r="N88" s="14">
        <f t="shared" ca="1" si="11"/>
        <v>0</v>
      </c>
      <c r="O88" s="14">
        <f t="shared" ca="1" si="12"/>
        <v>0</v>
      </c>
    </row>
    <row r="89" spans="1:15" ht="15.75" customHeight="1" thickBot="1">
      <c r="A89" s="12">
        <f ca="1">[1]ano_Flx_CIVIL_PrevFinTe_GA_CNPJ!A91</f>
        <v>86</v>
      </c>
      <c r="B89" s="13">
        <f ca="1">[1]ano_Flx_CIVIL_PrevFinTe_GA_CNPJ!B91</f>
        <v>2106</v>
      </c>
      <c r="C89" s="13">
        <f t="shared" ca="1" si="8"/>
        <v>7.3154392184722698E-3</v>
      </c>
      <c r="D89" s="14">
        <f ca="1">[1]ano_Flx_CIVIL_PrevFinTe_GA_CNPJ!F91</f>
        <v>0</v>
      </c>
      <c r="E89" s="14">
        <f ca="1">[1]ano_Flx_CIVIL_PrevFinTe_GA_CNPJ!K91</f>
        <v>0</v>
      </c>
      <c r="F89" s="14">
        <f ca="1">[1]ano_Flx_CIVIL_PrevFinTe_GA_CNPJ!AC91</f>
        <v>0</v>
      </c>
      <c r="G89" s="14">
        <f ca="1">[1]ano_Flx_CIVIL_PrevFinTe_GA_CNPJ!AH91</f>
        <v>0</v>
      </c>
      <c r="H89" s="14">
        <f ca="1">[1]ano_Flx_CIVIL_PrevFinTe_GA_CNPJ!AS91</f>
        <v>0</v>
      </c>
      <c r="I89" s="14">
        <f ca="1">[1]ano_Flx_CIVIL_PrevFinTe_GA_CNPJ!AY91</f>
        <v>0</v>
      </c>
      <c r="J89" s="14">
        <f ca="1">[1]ano_Flx_CIVIL_PrevFinTe_GA_CNPJ!AZ91</f>
        <v>0</v>
      </c>
      <c r="K89" s="14">
        <f ca="1">[1]ano_Flx_CIVIL_PrevFinTe_GA_CNPJ!BH91</f>
        <v>0</v>
      </c>
      <c r="L89" s="14">
        <f t="shared" ca="1" si="9"/>
        <v>0</v>
      </c>
      <c r="M89" s="15">
        <f t="shared" ca="1" si="10"/>
        <v>129.14236379820568</v>
      </c>
      <c r="N89" s="14">
        <f t="shared" ca="1" si="11"/>
        <v>0</v>
      </c>
      <c r="O89" s="14">
        <f t="shared" ca="1" si="12"/>
        <v>0</v>
      </c>
    </row>
    <row r="90" spans="1:15" ht="15.75" customHeight="1" thickBot="1">
      <c r="A90" s="12">
        <f ca="1">[1]ano_Flx_CIVIL_PrevFinTe_GA_CNPJ!A92</f>
        <v>87</v>
      </c>
      <c r="B90" s="13">
        <f ca="1">[1]ano_Flx_CIVIL_PrevFinTe_GA_CNPJ!B92</f>
        <v>2107</v>
      </c>
      <c r="C90" s="13">
        <f t="shared" ca="1" si="8"/>
        <v>6.9111376650659159E-3</v>
      </c>
      <c r="D90" s="14">
        <f ca="1">[1]ano_Flx_CIVIL_PrevFinTe_GA_CNPJ!F92</f>
        <v>0</v>
      </c>
      <c r="E90" s="14">
        <f ca="1">[1]ano_Flx_CIVIL_PrevFinTe_GA_CNPJ!K92</f>
        <v>0</v>
      </c>
      <c r="F90" s="14">
        <f ca="1">[1]ano_Flx_CIVIL_PrevFinTe_GA_CNPJ!AC92</f>
        <v>0</v>
      </c>
      <c r="G90" s="14">
        <f ca="1">[1]ano_Flx_CIVIL_PrevFinTe_GA_CNPJ!AH92</f>
        <v>0</v>
      </c>
      <c r="H90" s="14">
        <f ca="1">[1]ano_Flx_CIVIL_PrevFinTe_GA_CNPJ!AS92</f>
        <v>0</v>
      </c>
      <c r="I90" s="14">
        <f ca="1">[1]ano_Flx_CIVIL_PrevFinTe_GA_CNPJ!AY92</f>
        <v>0</v>
      </c>
      <c r="J90" s="14">
        <f ca="1">[1]ano_Flx_CIVIL_PrevFinTe_GA_CNPJ!AZ92</f>
        <v>0</v>
      </c>
      <c r="K90" s="14">
        <f ca="1">[1]ano_Flx_CIVIL_PrevFinTe_GA_CNPJ!BH92</f>
        <v>0</v>
      </c>
      <c r="L90" s="14">
        <f t="shared" ca="1" si="9"/>
        <v>0</v>
      </c>
      <c r="M90" s="15">
        <f t="shared" ca="1" si="10"/>
        <v>136.69719208040067</v>
      </c>
      <c r="N90" s="14">
        <f t="shared" ca="1" si="11"/>
        <v>0</v>
      </c>
      <c r="O90" s="14">
        <f t="shared" ca="1" si="12"/>
        <v>0</v>
      </c>
    </row>
    <row r="91" spans="1:15" ht="15.75" customHeight="1" thickBot="1">
      <c r="A91" s="12">
        <f ca="1">[1]ano_Flx_CIVIL_PrevFinTe_GA_CNPJ!A93</f>
        <v>88</v>
      </c>
      <c r="B91" s="13">
        <f ca="1">[1]ano_Flx_CIVIL_PrevFinTe_GA_CNPJ!B93</f>
        <v>2108</v>
      </c>
      <c r="C91" s="13">
        <f t="shared" ca="1" si="8"/>
        <v>6.5291805999677958E-3</v>
      </c>
      <c r="D91" s="14">
        <f ca="1">[1]ano_Flx_CIVIL_PrevFinTe_GA_CNPJ!F93</f>
        <v>0</v>
      </c>
      <c r="E91" s="14">
        <f ca="1">[1]ano_Flx_CIVIL_PrevFinTe_GA_CNPJ!K93</f>
        <v>0</v>
      </c>
      <c r="F91" s="14">
        <f ca="1">[1]ano_Flx_CIVIL_PrevFinTe_GA_CNPJ!AC93</f>
        <v>0</v>
      </c>
      <c r="G91" s="14">
        <f ca="1">[1]ano_Flx_CIVIL_PrevFinTe_GA_CNPJ!AH93</f>
        <v>0</v>
      </c>
      <c r="H91" s="14">
        <f ca="1">[1]ano_Flx_CIVIL_PrevFinTe_GA_CNPJ!AS93</f>
        <v>0</v>
      </c>
      <c r="I91" s="14">
        <f ca="1">[1]ano_Flx_CIVIL_PrevFinTe_GA_CNPJ!AY93</f>
        <v>0</v>
      </c>
      <c r="J91" s="14">
        <f ca="1">[1]ano_Flx_CIVIL_PrevFinTe_GA_CNPJ!AZ93</f>
        <v>0</v>
      </c>
      <c r="K91" s="14">
        <f ca="1">[1]ano_Flx_CIVIL_PrevFinTe_GA_CNPJ!BH93</f>
        <v>0</v>
      </c>
      <c r="L91" s="14">
        <f t="shared" ca="1" si="9"/>
        <v>0</v>
      </c>
      <c r="M91" s="15">
        <f t="shared" ca="1" si="10"/>
        <v>144.69397781710407</v>
      </c>
      <c r="N91" s="14">
        <f t="shared" ca="1" si="11"/>
        <v>0</v>
      </c>
      <c r="O91" s="14">
        <f t="shared" ca="1" si="12"/>
        <v>0</v>
      </c>
    </row>
    <row r="92" spans="1:15" ht="15.75" customHeight="1" thickBot="1">
      <c r="A92" s="12">
        <f ca="1">[1]ano_Flx_CIVIL_PrevFinTe_GA_CNPJ!A94</f>
        <v>89</v>
      </c>
      <c r="B92" s="13">
        <f ca="1">[1]ano_Flx_CIVIL_PrevFinTe_GA_CNPJ!B94</f>
        <v>2109</v>
      </c>
      <c r="C92" s="13">
        <f t="shared" ca="1" si="8"/>
        <v>6.1683331128651857E-3</v>
      </c>
      <c r="D92" s="14">
        <f ca="1">[1]ano_Flx_CIVIL_PrevFinTe_GA_CNPJ!F94</f>
        <v>0</v>
      </c>
      <c r="E92" s="14">
        <f ca="1">[1]ano_Flx_CIVIL_PrevFinTe_GA_CNPJ!K94</f>
        <v>0</v>
      </c>
      <c r="F92" s="14">
        <f ca="1">[1]ano_Flx_CIVIL_PrevFinTe_GA_CNPJ!AC94</f>
        <v>0</v>
      </c>
      <c r="G92" s="14">
        <f ca="1">[1]ano_Flx_CIVIL_PrevFinTe_GA_CNPJ!AH94</f>
        <v>0</v>
      </c>
      <c r="H92" s="14">
        <f ca="1">[1]ano_Flx_CIVIL_PrevFinTe_GA_CNPJ!AS94</f>
        <v>0</v>
      </c>
      <c r="I92" s="14">
        <f ca="1">[1]ano_Flx_CIVIL_PrevFinTe_GA_CNPJ!AY94</f>
        <v>0</v>
      </c>
      <c r="J92" s="14">
        <f ca="1">[1]ano_Flx_CIVIL_PrevFinTe_GA_CNPJ!AZ94</f>
        <v>0</v>
      </c>
      <c r="K92" s="14">
        <f ca="1">[1]ano_Flx_CIVIL_PrevFinTe_GA_CNPJ!BH94</f>
        <v>0</v>
      </c>
      <c r="L92" s="14">
        <f t="shared" ca="1" si="9"/>
        <v>0</v>
      </c>
      <c r="M92" s="15">
        <f t="shared" ca="1" si="10"/>
        <v>153.15857551940474</v>
      </c>
      <c r="N92" s="14">
        <f t="shared" ca="1" si="11"/>
        <v>0</v>
      </c>
      <c r="O92" s="14">
        <f t="shared" ca="1" si="12"/>
        <v>0</v>
      </c>
    </row>
    <row r="93" spans="1:15" ht="15.75" customHeight="1" thickBot="1">
      <c r="A93" s="12">
        <f ca="1">[1]ano_Flx_CIVIL_PrevFinTe_GA_CNPJ!A95</f>
        <v>90</v>
      </c>
      <c r="B93" s="13">
        <f ca="1">[1]ano_Flx_CIVIL_PrevFinTe_GA_CNPJ!B95</f>
        <v>2110</v>
      </c>
      <c r="C93" s="13">
        <f t="shared" ca="1" si="8"/>
        <v>5.8274285430941737E-3</v>
      </c>
      <c r="D93" s="14">
        <f ca="1">[1]ano_Flx_CIVIL_PrevFinTe_GA_CNPJ!F95</f>
        <v>0</v>
      </c>
      <c r="E93" s="14">
        <f ca="1">[1]ano_Flx_CIVIL_PrevFinTe_GA_CNPJ!K95</f>
        <v>0</v>
      </c>
      <c r="F93" s="14">
        <f ca="1">[1]ano_Flx_CIVIL_PrevFinTe_GA_CNPJ!AC95</f>
        <v>0</v>
      </c>
      <c r="G93" s="14">
        <f ca="1">[1]ano_Flx_CIVIL_PrevFinTe_GA_CNPJ!AH95</f>
        <v>0</v>
      </c>
      <c r="H93" s="14">
        <f ca="1">[1]ano_Flx_CIVIL_PrevFinTe_GA_CNPJ!AS95</f>
        <v>0</v>
      </c>
      <c r="I93" s="14">
        <f ca="1">[1]ano_Flx_CIVIL_PrevFinTe_GA_CNPJ!AY95</f>
        <v>0</v>
      </c>
      <c r="J93" s="14">
        <f ca="1">[1]ano_Flx_CIVIL_PrevFinTe_GA_CNPJ!AZ95</f>
        <v>0</v>
      </c>
      <c r="K93" s="14">
        <f ca="1">[1]ano_Flx_CIVIL_PrevFinTe_GA_CNPJ!BH95</f>
        <v>0</v>
      </c>
      <c r="L93" s="14">
        <f t="shared" ca="1" si="9"/>
        <v>0</v>
      </c>
      <c r="M93" s="15">
        <f t="shared" ca="1" si="10"/>
        <v>162.11835218728984</v>
      </c>
      <c r="N93" s="14">
        <f t="shared" ca="1" si="11"/>
        <v>0</v>
      </c>
      <c r="O93" s="14">
        <f t="shared" ca="1" si="12"/>
        <v>0</v>
      </c>
    </row>
    <row r="94" spans="1:15" ht="15.75" customHeight="1" thickBot="1">
      <c r="A94" s="12">
        <f ca="1">[1]ano_Flx_CIVIL_PrevFinTe_GA_CNPJ!A96</f>
        <v>91</v>
      </c>
      <c r="B94" s="13">
        <f ca="1">[1]ano_Flx_CIVIL_PrevFinTe_GA_CNPJ!B96</f>
        <v>2111</v>
      </c>
      <c r="C94" s="13">
        <f t="shared" ca="1" si="8"/>
        <v>5.5053647076940722E-3</v>
      </c>
      <c r="D94" s="14">
        <f ca="1">[1]ano_Flx_CIVIL_PrevFinTe_GA_CNPJ!F96</f>
        <v>0</v>
      </c>
      <c r="E94" s="14">
        <f ca="1">[1]ano_Flx_CIVIL_PrevFinTe_GA_CNPJ!K96</f>
        <v>0</v>
      </c>
      <c r="F94" s="14">
        <f ca="1">[1]ano_Flx_CIVIL_PrevFinTe_GA_CNPJ!AC96</f>
        <v>0</v>
      </c>
      <c r="G94" s="14">
        <f ca="1">[1]ano_Flx_CIVIL_PrevFinTe_GA_CNPJ!AH96</f>
        <v>0</v>
      </c>
      <c r="H94" s="14">
        <f ca="1">[1]ano_Flx_CIVIL_PrevFinTe_GA_CNPJ!AS96</f>
        <v>0</v>
      </c>
      <c r="I94" s="14">
        <f ca="1">[1]ano_Flx_CIVIL_PrevFinTe_GA_CNPJ!AY96</f>
        <v>0</v>
      </c>
      <c r="J94" s="14">
        <f ca="1">[1]ano_Flx_CIVIL_PrevFinTe_GA_CNPJ!AZ96</f>
        <v>0</v>
      </c>
      <c r="K94" s="14">
        <f ca="1">[1]ano_Flx_CIVIL_PrevFinTe_GA_CNPJ!BH96</f>
        <v>0</v>
      </c>
      <c r="L94" s="14">
        <f t="shared" ca="1" si="9"/>
        <v>0</v>
      </c>
      <c r="M94" s="15">
        <f t="shared" ca="1" si="10"/>
        <v>171.60227579024638</v>
      </c>
      <c r="N94" s="14">
        <f t="shared" ca="1" si="11"/>
        <v>0</v>
      </c>
      <c r="O94" s="14">
        <f t="shared" ca="1" si="12"/>
        <v>0</v>
      </c>
    </row>
    <row r="95" spans="1:15" ht="15.75" customHeight="1" thickBot="1">
      <c r="A95" s="12">
        <f ca="1">[1]ano_Flx_CIVIL_PrevFinTe_GA_CNPJ!A97</f>
        <v>92</v>
      </c>
      <c r="B95" s="13">
        <f ca="1">[1]ano_Flx_CIVIL_PrevFinTe_GA_CNPJ!B97</f>
        <v>2112</v>
      </c>
      <c r="C95" s="13">
        <f t="shared" ca="1" si="8"/>
        <v>5.2011003379254361E-3</v>
      </c>
      <c r="D95" s="14">
        <f ca="1">[1]ano_Flx_CIVIL_PrevFinTe_GA_CNPJ!F97</f>
        <v>0</v>
      </c>
      <c r="E95" s="14">
        <f ca="1">[1]ano_Flx_CIVIL_PrevFinTe_GA_CNPJ!K97</f>
        <v>0</v>
      </c>
      <c r="F95" s="14">
        <f ca="1">[1]ano_Flx_CIVIL_PrevFinTe_GA_CNPJ!AC97</f>
        <v>0</v>
      </c>
      <c r="G95" s="14">
        <f ca="1">[1]ano_Flx_CIVIL_PrevFinTe_GA_CNPJ!AH97</f>
        <v>0</v>
      </c>
      <c r="H95" s="14">
        <f ca="1">[1]ano_Flx_CIVIL_PrevFinTe_GA_CNPJ!AS97</f>
        <v>0</v>
      </c>
      <c r="I95" s="14">
        <f ca="1">[1]ano_Flx_CIVIL_PrevFinTe_GA_CNPJ!AY97</f>
        <v>0</v>
      </c>
      <c r="J95" s="14">
        <f ca="1">[1]ano_Flx_CIVIL_PrevFinTe_GA_CNPJ!AZ97</f>
        <v>0</v>
      </c>
      <c r="K95" s="14">
        <f ca="1">[1]ano_Flx_CIVIL_PrevFinTe_GA_CNPJ!BH97</f>
        <v>0</v>
      </c>
      <c r="L95" s="14">
        <f t="shared" ca="1" si="9"/>
        <v>0</v>
      </c>
      <c r="M95" s="15">
        <f t="shared" ca="1" si="10"/>
        <v>181.64100892397573</v>
      </c>
      <c r="N95" s="14">
        <f t="shared" ca="1" si="11"/>
        <v>0</v>
      </c>
      <c r="O95" s="14">
        <f t="shared" ca="1" si="12"/>
        <v>0</v>
      </c>
    </row>
    <row r="96" spans="1:15" ht="15.75" customHeight="1" thickBot="1">
      <c r="A96" s="12">
        <f ca="1">[1]ano_Flx_CIVIL_PrevFinTe_GA_CNPJ!A98</f>
        <v>93</v>
      </c>
      <c r="B96" s="13">
        <f ca="1">[1]ano_Flx_CIVIL_PrevFinTe_GA_CNPJ!B98</f>
        <v>2113</v>
      </c>
      <c r="C96" s="13">
        <f t="shared" ca="1" si="8"/>
        <v>4.9136517127306876E-3</v>
      </c>
      <c r="D96" s="14">
        <f ca="1">[1]ano_Flx_CIVIL_PrevFinTe_GA_CNPJ!F98</f>
        <v>0</v>
      </c>
      <c r="E96" s="14">
        <f ca="1">[1]ano_Flx_CIVIL_PrevFinTe_GA_CNPJ!K98</f>
        <v>0</v>
      </c>
      <c r="F96" s="14">
        <f ca="1">[1]ano_Flx_CIVIL_PrevFinTe_GA_CNPJ!AC98</f>
        <v>0</v>
      </c>
      <c r="G96" s="14">
        <f ca="1">[1]ano_Flx_CIVIL_PrevFinTe_GA_CNPJ!AH98</f>
        <v>0</v>
      </c>
      <c r="H96" s="14">
        <f ca="1">[1]ano_Flx_CIVIL_PrevFinTe_GA_CNPJ!AS98</f>
        <v>0</v>
      </c>
      <c r="I96" s="14">
        <f ca="1">[1]ano_Flx_CIVIL_PrevFinTe_GA_CNPJ!AY98</f>
        <v>0</v>
      </c>
      <c r="J96" s="14">
        <f ca="1">[1]ano_Flx_CIVIL_PrevFinTe_GA_CNPJ!AZ98</f>
        <v>0</v>
      </c>
      <c r="K96" s="14">
        <f ca="1">[1]ano_Flx_CIVIL_PrevFinTe_GA_CNPJ!BH98</f>
        <v>0</v>
      </c>
      <c r="L96" s="14">
        <f t="shared" ca="1" si="9"/>
        <v>0</v>
      </c>
      <c r="M96" s="15">
        <f t="shared" ca="1" si="10"/>
        <v>192.26700794602826</v>
      </c>
      <c r="N96" s="14">
        <f t="shared" ca="1" si="11"/>
        <v>0</v>
      </c>
      <c r="O96" s="14">
        <f t="shared" ca="1" si="12"/>
        <v>0</v>
      </c>
    </row>
    <row r="97" spans="1:15" ht="15.75" customHeight="1" thickBot="1">
      <c r="A97" s="12">
        <f ca="1">[1]ano_Flx_CIVIL_PrevFinTe_GA_CNPJ!A99</f>
        <v>94</v>
      </c>
      <c r="B97" s="13">
        <f ca="1">[1]ano_Flx_CIVIL_PrevFinTe_GA_CNPJ!B99</f>
        <v>2114</v>
      </c>
      <c r="C97" s="13">
        <f t="shared" ca="1" si="8"/>
        <v>4.642089478252895E-3</v>
      </c>
      <c r="D97" s="14">
        <f ca="1">[1]ano_Flx_CIVIL_PrevFinTe_GA_CNPJ!F99</f>
        <v>0</v>
      </c>
      <c r="E97" s="14">
        <f ca="1">[1]ano_Flx_CIVIL_PrevFinTe_GA_CNPJ!K99</f>
        <v>0</v>
      </c>
      <c r="F97" s="14">
        <f ca="1">[1]ano_Flx_CIVIL_PrevFinTe_GA_CNPJ!AC99</f>
        <v>0</v>
      </c>
      <c r="G97" s="14">
        <f ca="1">[1]ano_Flx_CIVIL_PrevFinTe_GA_CNPJ!AH99</f>
        <v>0</v>
      </c>
      <c r="H97" s="14">
        <f ca="1">[1]ano_Flx_CIVIL_PrevFinTe_GA_CNPJ!AS99</f>
        <v>0</v>
      </c>
      <c r="I97" s="14">
        <f ca="1">[1]ano_Flx_CIVIL_PrevFinTe_GA_CNPJ!AY99</f>
        <v>0</v>
      </c>
      <c r="J97" s="14">
        <f ca="1">[1]ano_Flx_CIVIL_PrevFinTe_GA_CNPJ!AZ99</f>
        <v>0</v>
      </c>
      <c r="K97" s="14">
        <f ca="1">[1]ano_Flx_CIVIL_PrevFinTe_GA_CNPJ!BH99</f>
        <v>0</v>
      </c>
      <c r="L97" s="14">
        <f t="shared" ca="1" si="9"/>
        <v>0</v>
      </c>
      <c r="M97" s="15">
        <f t="shared" ca="1" si="10"/>
        <v>203.51462791087101</v>
      </c>
      <c r="N97" s="14">
        <f t="shared" ca="1" si="11"/>
        <v>0</v>
      </c>
      <c r="O97" s="14">
        <f t="shared" ca="1" si="12"/>
        <v>0</v>
      </c>
    </row>
    <row r="98" spans="1:15" ht="15.75" customHeight="1" thickBot="1">
      <c r="A98" s="12">
        <f ca="1">[1]ano_Flx_CIVIL_PrevFinTe_GA_CNPJ!A100</f>
        <v>95</v>
      </c>
      <c r="B98" s="13">
        <f ca="1">[1]ano_Flx_CIVIL_PrevFinTe_GA_CNPJ!B100</f>
        <v>2115</v>
      </c>
      <c r="C98" s="13">
        <f t="shared" ca="1" si="8"/>
        <v>4.3855356431297988E-3</v>
      </c>
      <c r="D98" s="14">
        <f ca="1">[1]ano_Flx_CIVIL_PrevFinTe_GA_CNPJ!F100</f>
        <v>0</v>
      </c>
      <c r="E98" s="14">
        <f ca="1">[1]ano_Flx_CIVIL_PrevFinTe_GA_CNPJ!K100</f>
        <v>0</v>
      </c>
      <c r="F98" s="14">
        <f ca="1">[1]ano_Flx_CIVIL_PrevFinTe_GA_CNPJ!AC100</f>
        <v>0</v>
      </c>
      <c r="G98" s="14">
        <f ca="1">[1]ano_Flx_CIVIL_PrevFinTe_GA_CNPJ!AH100</f>
        <v>0</v>
      </c>
      <c r="H98" s="14">
        <f ca="1">[1]ano_Flx_CIVIL_PrevFinTe_GA_CNPJ!AS100</f>
        <v>0</v>
      </c>
      <c r="I98" s="14">
        <f ca="1">[1]ano_Flx_CIVIL_PrevFinTe_GA_CNPJ!AY100</f>
        <v>0</v>
      </c>
      <c r="J98" s="14">
        <f ca="1">[1]ano_Flx_CIVIL_PrevFinTe_GA_CNPJ!AZ100</f>
        <v>0</v>
      </c>
      <c r="K98" s="14">
        <f ca="1">[1]ano_Flx_CIVIL_PrevFinTe_GA_CNPJ!BH100</f>
        <v>0</v>
      </c>
      <c r="L98" s="14">
        <f t="shared" ca="1" si="9"/>
        <v>0</v>
      </c>
      <c r="M98" s="15">
        <f t="shared" ca="1" si="10"/>
        <v>215.4202336436569</v>
      </c>
      <c r="N98" s="14">
        <f t="shared" ca="1" si="11"/>
        <v>0</v>
      </c>
      <c r="O98" s="14">
        <f t="shared" ca="1" si="12"/>
        <v>0</v>
      </c>
    </row>
    <row r="99" spans="1:15" ht="15.75" customHeight="1" thickBot="1">
      <c r="A99" s="12">
        <f ca="1">[1]ano_Flx_CIVIL_PrevFinTe_GA_CNPJ!A101</f>
        <v>96</v>
      </c>
      <c r="B99" s="13">
        <f ca="1">[1]ano_Flx_CIVIL_PrevFinTe_GA_CNPJ!B101</f>
        <v>2116</v>
      </c>
      <c r="C99" s="13">
        <f t="shared" ca="1" si="8"/>
        <v>4.1431607398486553E-3</v>
      </c>
      <c r="D99" s="14">
        <f ca="1">[1]ano_Flx_CIVIL_PrevFinTe_GA_CNPJ!F101</f>
        <v>0</v>
      </c>
      <c r="E99" s="14">
        <f ca="1">[1]ano_Flx_CIVIL_PrevFinTe_GA_CNPJ!K101</f>
        <v>0</v>
      </c>
      <c r="F99" s="14">
        <f ca="1">[1]ano_Flx_CIVIL_PrevFinTe_GA_CNPJ!AC101</f>
        <v>0</v>
      </c>
      <c r="G99" s="14">
        <f ca="1">[1]ano_Flx_CIVIL_PrevFinTe_GA_CNPJ!AH101</f>
        <v>0</v>
      </c>
      <c r="H99" s="14">
        <f ca="1">[1]ano_Flx_CIVIL_PrevFinTe_GA_CNPJ!AS101</f>
        <v>0</v>
      </c>
      <c r="I99" s="14">
        <f ca="1">[1]ano_Flx_CIVIL_PrevFinTe_GA_CNPJ!AY101</f>
        <v>0</v>
      </c>
      <c r="J99" s="14">
        <f ca="1">[1]ano_Flx_CIVIL_PrevFinTe_GA_CNPJ!AZ101</f>
        <v>0</v>
      </c>
      <c r="K99" s="14">
        <f ca="1">[1]ano_Flx_CIVIL_PrevFinTe_GA_CNPJ!BH101</f>
        <v>0</v>
      </c>
      <c r="L99" s="14">
        <f t="shared" ca="1" si="9"/>
        <v>0</v>
      </c>
      <c r="M99" s="15">
        <f t="shared" ca="1" si="10"/>
        <v>228.02231731181095</v>
      </c>
      <c r="N99" s="14">
        <f t="shared" ca="1" si="11"/>
        <v>0</v>
      </c>
      <c r="O99" s="14">
        <f t="shared" ca="1" si="12"/>
        <v>0</v>
      </c>
    </row>
    <row r="100" spans="1:15" ht="15.75" customHeight="1" thickBot="1">
      <c r="A100" s="12">
        <f ca="1">[1]ano_Flx_CIVIL_PrevFinTe_GA_CNPJ!A102</f>
        <v>97</v>
      </c>
      <c r="B100" s="13">
        <f ca="1">[1]ano_Flx_CIVIL_PrevFinTe_GA_CNPJ!B102</f>
        <v>2117</v>
      </c>
      <c r="C100" s="13">
        <f t="shared" ref="C100:C131" ca="1" si="13">1/(1+_R)^(A100+0.5)</f>
        <v>3.9141811429840873E-3</v>
      </c>
      <c r="D100" s="14">
        <f ca="1">[1]ano_Flx_CIVIL_PrevFinTe_GA_CNPJ!F102</f>
        <v>0</v>
      </c>
      <c r="E100" s="14">
        <f ca="1">[1]ano_Flx_CIVIL_PrevFinTe_GA_CNPJ!K102</f>
        <v>0</v>
      </c>
      <c r="F100" s="14">
        <f ca="1">[1]ano_Flx_CIVIL_PrevFinTe_GA_CNPJ!AC102</f>
        <v>0</v>
      </c>
      <c r="G100" s="14">
        <f ca="1">[1]ano_Flx_CIVIL_PrevFinTe_GA_CNPJ!AH102</f>
        <v>0</v>
      </c>
      <c r="H100" s="14">
        <f ca="1">[1]ano_Flx_CIVIL_PrevFinTe_GA_CNPJ!AS102</f>
        <v>0</v>
      </c>
      <c r="I100" s="14">
        <f ca="1">[1]ano_Flx_CIVIL_PrevFinTe_GA_CNPJ!AY102</f>
        <v>0</v>
      </c>
      <c r="J100" s="14">
        <f ca="1">[1]ano_Flx_CIVIL_PrevFinTe_GA_CNPJ!AZ102</f>
        <v>0</v>
      </c>
      <c r="K100" s="14">
        <f ca="1">[1]ano_Flx_CIVIL_PrevFinTe_GA_CNPJ!BH102</f>
        <v>0</v>
      </c>
      <c r="L100" s="14">
        <f t="shared" ca="1" si="9"/>
        <v>0</v>
      </c>
      <c r="M100" s="15">
        <f t="shared" ref="M100:M131" ca="1" si="14">(1+_R)^(A100-0.5)</f>
        <v>241.36162287455178</v>
      </c>
      <c r="N100" s="14">
        <f t="shared" ca="1" si="11"/>
        <v>0</v>
      </c>
      <c r="O100" s="14">
        <f t="shared" ca="1" si="12"/>
        <v>0</v>
      </c>
    </row>
    <row r="101" spans="1:15" ht="15.75" customHeight="1" thickBot="1">
      <c r="A101" s="12">
        <f ca="1">[1]ano_Flx_CIVIL_PrevFinTe_GA_CNPJ!A103</f>
        <v>98</v>
      </c>
      <c r="B101" s="13">
        <f ca="1">[1]ano_Flx_CIVIL_PrevFinTe_GA_CNPJ!B103</f>
        <v>2118</v>
      </c>
      <c r="C101" s="13">
        <f t="shared" ca="1" si="13"/>
        <v>3.6978565356486394E-3</v>
      </c>
      <c r="D101" s="14">
        <f ca="1">[1]ano_Flx_CIVIL_PrevFinTe_GA_CNPJ!F103</f>
        <v>0</v>
      </c>
      <c r="E101" s="14">
        <f ca="1">[1]ano_Flx_CIVIL_PrevFinTe_GA_CNPJ!K103</f>
        <v>0</v>
      </c>
      <c r="F101" s="14">
        <f ca="1">[1]ano_Flx_CIVIL_PrevFinTe_GA_CNPJ!AC103</f>
        <v>0</v>
      </c>
      <c r="G101" s="14">
        <f ca="1">[1]ano_Flx_CIVIL_PrevFinTe_GA_CNPJ!AH103</f>
        <v>0</v>
      </c>
      <c r="H101" s="14">
        <f ca="1">[1]ano_Flx_CIVIL_PrevFinTe_GA_CNPJ!AS103</f>
        <v>0</v>
      </c>
      <c r="I101" s="14">
        <f ca="1">[1]ano_Flx_CIVIL_PrevFinTe_GA_CNPJ!AY103</f>
        <v>0</v>
      </c>
      <c r="J101" s="14">
        <f ca="1">[1]ano_Flx_CIVIL_PrevFinTe_GA_CNPJ!AZ103</f>
        <v>0</v>
      </c>
      <c r="K101" s="14">
        <f ca="1">[1]ano_Flx_CIVIL_PrevFinTe_GA_CNPJ!BH103</f>
        <v>0</v>
      </c>
      <c r="L101" s="14">
        <f t="shared" ca="1" si="9"/>
        <v>0</v>
      </c>
      <c r="M101" s="15">
        <f t="shared" ca="1" si="14"/>
        <v>255.48127781271299</v>
      </c>
      <c r="N101" s="14">
        <f t="shared" ca="1" si="11"/>
        <v>0</v>
      </c>
      <c r="O101" s="14">
        <f t="shared" ca="1" si="12"/>
        <v>0</v>
      </c>
    </row>
    <row r="102" spans="1:15" ht="15.75" customHeight="1" thickBot="1">
      <c r="A102" s="12">
        <f ca="1">[1]ano_Flx_CIVIL_PrevFinTe_GA_CNPJ!A104</f>
        <v>99</v>
      </c>
      <c r="B102" s="13">
        <f ca="1">[1]ano_Flx_CIVIL_PrevFinTe_GA_CNPJ!B104</f>
        <v>2119</v>
      </c>
      <c r="C102" s="13">
        <f t="shared" ca="1" si="13"/>
        <v>3.4934875159647054E-3</v>
      </c>
      <c r="D102" s="14">
        <f ca="1">[1]ano_Flx_CIVIL_PrevFinTe_GA_CNPJ!F104</f>
        <v>0</v>
      </c>
      <c r="E102" s="14">
        <f ca="1">[1]ano_Flx_CIVIL_PrevFinTe_GA_CNPJ!K104</f>
        <v>0</v>
      </c>
      <c r="F102" s="14">
        <f ca="1">[1]ano_Flx_CIVIL_PrevFinTe_GA_CNPJ!AC104</f>
        <v>0</v>
      </c>
      <c r="G102" s="14">
        <f ca="1">[1]ano_Flx_CIVIL_PrevFinTe_GA_CNPJ!AH104</f>
        <v>0</v>
      </c>
      <c r="H102" s="14">
        <f ca="1">[1]ano_Flx_CIVIL_PrevFinTe_GA_CNPJ!AS104</f>
        <v>0</v>
      </c>
      <c r="I102" s="14">
        <f ca="1">[1]ano_Flx_CIVIL_PrevFinTe_GA_CNPJ!AY104</f>
        <v>0</v>
      </c>
      <c r="J102" s="14">
        <f ca="1">[1]ano_Flx_CIVIL_PrevFinTe_GA_CNPJ!AZ104</f>
        <v>0</v>
      </c>
      <c r="K102" s="14">
        <f ca="1">[1]ano_Flx_CIVIL_PrevFinTe_GA_CNPJ!BH104</f>
        <v>0</v>
      </c>
      <c r="L102" s="14">
        <f t="shared" ca="1" si="9"/>
        <v>0</v>
      </c>
      <c r="M102" s="15">
        <f t="shared" ca="1" si="14"/>
        <v>270.42693256475684</v>
      </c>
      <c r="N102" s="14">
        <f t="shared" ca="1" si="11"/>
        <v>0</v>
      </c>
      <c r="O102" s="14">
        <f t="shared" ca="1" si="12"/>
        <v>0</v>
      </c>
    </row>
    <row r="103" spans="1:15" ht="15.75" customHeight="1" thickBot="1">
      <c r="A103" s="12">
        <f ca="1">[1]ano_Flx_CIVIL_PrevFinTe_GA_CNPJ!A105</f>
        <v>100</v>
      </c>
      <c r="B103" s="13">
        <f ca="1">[1]ano_Flx_CIVIL_PrevFinTe_GA_CNPJ!B105</f>
        <v>2120</v>
      </c>
      <c r="C103" s="13">
        <f t="shared" ca="1" si="13"/>
        <v>3.3004133358192763E-3</v>
      </c>
      <c r="D103" s="14">
        <f ca="1">[1]ano_Flx_CIVIL_PrevFinTe_GA_CNPJ!F105</f>
        <v>0</v>
      </c>
      <c r="E103" s="14">
        <f ca="1">[1]ano_Flx_CIVIL_PrevFinTe_GA_CNPJ!K105</f>
        <v>0</v>
      </c>
      <c r="F103" s="14">
        <f ca="1">[1]ano_Flx_CIVIL_PrevFinTe_GA_CNPJ!AC105</f>
        <v>0</v>
      </c>
      <c r="G103" s="14">
        <f ca="1">[1]ano_Flx_CIVIL_PrevFinTe_GA_CNPJ!AH105</f>
        <v>0</v>
      </c>
      <c r="H103" s="14">
        <f ca="1">[1]ano_Flx_CIVIL_PrevFinTe_GA_CNPJ!AS105</f>
        <v>0</v>
      </c>
      <c r="I103" s="14">
        <f ca="1">[1]ano_Flx_CIVIL_PrevFinTe_GA_CNPJ!AY105</f>
        <v>0</v>
      </c>
      <c r="J103" s="14">
        <f ca="1">[1]ano_Flx_CIVIL_PrevFinTe_GA_CNPJ!AZ105</f>
        <v>0</v>
      </c>
      <c r="K103" s="14">
        <f ca="1">[1]ano_Flx_CIVIL_PrevFinTe_GA_CNPJ!BH105</f>
        <v>0</v>
      </c>
      <c r="L103" s="14">
        <f t="shared" ca="1" si="9"/>
        <v>0</v>
      </c>
      <c r="M103" s="15">
        <f t="shared" ca="1" si="14"/>
        <v>286.24690811979502</v>
      </c>
      <c r="N103" s="14">
        <f t="shared" ca="1" si="11"/>
        <v>0</v>
      </c>
      <c r="O103" s="14">
        <f t="shared" ca="1" si="12"/>
        <v>0</v>
      </c>
    </row>
    <row r="104" spans="1:15" ht="15.75" customHeight="1" thickBot="1">
      <c r="A104" s="12">
        <f ca="1">[1]ano_Flx_CIVIL_PrevFinTe_GA_CNPJ!A106</f>
        <v>101</v>
      </c>
      <c r="B104" s="13">
        <f ca="1">[1]ano_Flx_CIVIL_PrevFinTe_GA_CNPJ!B106</f>
        <v>2121</v>
      </c>
      <c r="C104" s="13">
        <f t="shared" ca="1" si="13"/>
        <v>3.1180097645907203E-3</v>
      </c>
      <c r="D104" s="14">
        <f ca="1">[1]ano_Flx_CIVIL_PrevFinTe_GA_CNPJ!F106</f>
        <v>0</v>
      </c>
      <c r="E104" s="14">
        <f ca="1">[1]ano_Flx_CIVIL_PrevFinTe_GA_CNPJ!K106</f>
        <v>0</v>
      </c>
      <c r="F104" s="14">
        <f ca="1">[1]ano_Flx_CIVIL_PrevFinTe_GA_CNPJ!AC106</f>
        <v>0</v>
      </c>
      <c r="G104" s="14">
        <f ca="1">[1]ano_Flx_CIVIL_PrevFinTe_GA_CNPJ!AH106</f>
        <v>0</v>
      </c>
      <c r="H104" s="14">
        <f ca="1">[1]ano_Flx_CIVIL_PrevFinTe_GA_CNPJ!AS106</f>
        <v>0</v>
      </c>
      <c r="I104" s="14">
        <f ca="1">[1]ano_Flx_CIVIL_PrevFinTe_GA_CNPJ!AY106</f>
        <v>0</v>
      </c>
      <c r="J104" s="14">
        <f ca="1">[1]ano_Flx_CIVIL_PrevFinTe_GA_CNPJ!AZ106</f>
        <v>0</v>
      </c>
      <c r="K104" s="14">
        <f ca="1">[1]ano_Flx_CIVIL_PrevFinTe_GA_CNPJ!BH106</f>
        <v>0</v>
      </c>
      <c r="L104" s="14">
        <f t="shared" ca="1" si="9"/>
        <v>0</v>
      </c>
      <c r="M104" s="15">
        <f t="shared" ca="1" si="14"/>
        <v>302.99235224480316</v>
      </c>
      <c r="N104" s="14">
        <f t="shared" ca="1" si="11"/>
        <v>0</v>
      </c>
      <c r="O104" s="14">
        <f t="shared" ca="1" si="12"/>
        <v>0</v>
      </c>
    </row>
    <row r="105" spans="1:15" ht="15.75" customHeight="1" thickBot="1">
      <c r="A105" s="12">
        <f ca="1">[1]ano_Flx_CIVIL_PrevFinTe_GA_CNPJ!A107</f>
        <v>102</v>
      </c>
      <c r="B105" s="13">
        <f ca="1">[1]ano_Flx_CIVIL_PrevFinTe_GA_CNPJ!B107</f>
        <v>2122</v>
      </c>
      <c r="C105" s="13">
        <f t="shared" ca="1" si="13"/>
        <v>2.945687070940691E-3</v>
      </c>
      <c r="D105" s="14">
        <f ca="1">[1]ano_Flx_CIVIL_PrevFinTe_GA_CNPJ!F107</f>
        <v>0</v>
      </c>
      <c r="E105" s="14">
        <f ca="1">[1]ano_Flx_CIVIL_PrevFinTe_GA_CNPJ!K107</f>
        <v>0</v>
      </c>
      <c r="F105" s="14">
        <f ca="1">[1]ano_Flx_CIVIL_PrevFinTe_GA_CNPJ!AC107</f>
        <v>0</v>
      </c>
      <c r="G105" s="14">
        <f ca="1">[1]ano_Flx_CIVIL_PrevFinTe_GA_CNPJ!AH107</f>
        <v>0</v>
      </c>
      <c r="H105" s="14">
        <f ca="1">[1]ano_Flx_CIVIL_PrevFinTe_GA_CNPJ!AS107</f>
        <v>0</v>
      </c>
      <c r="I105" s="14">
        <f ca="1">[1]ano_Flx_CIVIL_PrevFinTe_GA_CNPJ!AY107</f>
        <v>0</v>
      </c>
      <c r="J105" s="14">
        <f ca="1">[1]ano_Flx_CIVIL_PrevFinTe_GA_CNPJ!AZ107</f>
        <v>0</v>
      </c>
      <c r="K105" s="14">
        <f ca="1">[1]ano_Flx_CIVIL_PrevFinTe_GA_CNPJ!BH107</f>
        <v>0</v>
      </c>
      <c r="L105" s="14">
        <f t="shared" ca="1" si="9"/>
        <v>0</v>
      </c>
      <c r="M105" s="15">
        <f t="shared" ca="1" si="14"/>
        <v>320.71740485112406</v>
      </c>
      <c r="N105" s="14">
        <f t="shared" ca="1" si="11"/>
        <v>0</v>
      </c>
      <c r="O105" s="14">
        <f t="shared" ca="1" si="12"/>
        <v>0</v>
      </c>
    </row>
    <row r="106" spans="1:15" ht="15.75" customHeight="1" thickBot="1">
      <c r="A106" s="12">
        <f ca="1">[1]ano_Flx_CIVIL_PrevFinTe_GA_CNPJ!A108</f>
        <v>103</v>
      </c>
      <c r="B106" s="13">
        <f ca="1">[1]ano_Flx_CIVIL_PrevFinTe_GA_CNPJ!B108</f>
        <v>2123</v>
      </c>
      <c r="C106" s="13">
        <f t="shared" ca="1" si="13"/>
        <v>2.7828881161461403E-3</v>
      </c>
      <c r="D106" s="14">
        <f ca="1">[1]ano_Flx_CIVIL_PrevFinTe_GA_CNPJ!F108</f>
        <v>0</v>
      </c>
      <c r="E106" s="14">
        <f ca="1">[1]ano_Flx_CIVIL_PrevFinTe_GA_CNPJ!K108</f>
        <v>0</v>
      </c>
      <c r="F106" s="14">
        <f ca="1">[1]ano_Flx_CIVIL_PrevFinTe_GA_CNPJ!AC108</f>
        <v>0</v>
      </c>
      <c r="G106" s="14">
        <f ca="1">[1]ano_Flx_CIVIL_PrevFinTe_GA_CNPJ!AH108</f>
        <v>0</v>
      </c>
      <c r="H106" s="14">
        <f ca="1">[1]ano_Flx_CIVIL_PrevFinTe_GA_CNPJ!AS108</f>
        <v>0</v>
      </c>
      <c r="I106" s="14">
        <f ca="1">[1]ano_Flx_CIVIL_PrevFinTe_GA_CNPJ!AY108</f>
        <v>0</v>
      </c>
      <c r="J106" s="14">
        <f ca="1">[1]ano_Flx_CIVIL_PrevFinTe_GA_CNPJ!AZ108</f>
        <v>0</v>
      </c>
      <c r="K106" s="14">
        <f ca="1">[1]ano_Flx_CIVIL_PrevFinTe_GA_CNPJ!BH108</f>
        <v>0</v>
      </c>
      <c r="L106" s="14">
        <f t="shared" ca="1" si="9"/>
        <v>0</v>
      </c>
      <c r="M106" s="15">
        <f t="shared" ca="1" si="14"/>
        <v>339.47937303491466</v>
      </c>
      <c r="N106" s="14">
        <f t="shared" ca="1" si="11"/>
        <v>0</v>
      </c>
      <c r="O106" s="14">
        <f t="shared" ca="1" si="12"/>
        <v>0</v>
      </c>
    </row>
    <row r="107" spans="1:15" ht="15.75" customHeight="1" thickBot="1">
      <c r="A107" s="12">
        <f ca="1">[1]ano_Flx_CIVIL_PrevFinTe_GA_CNPJ!A109</f>
        <v>104</v>
      </c>
      <c r="B107" s="13">
        <f ca="1">[1]ano_Flx_CIVIL_PrevFinTe_GA_CNPJ!B109</f>
        <v>2124</v>
      </c>
      <c r="C107" s="13">
        <f t="shared" ca="1" si="13"/>
        <v>2.6290865528069353E-3</v>
      </c>
      <c r="D107" s="14">
        <f ca="1">[1]ano_Flx_CIVIL_PrevFinTe_GA_CNPJ!F109</f>
        <v>0</v>
      </c>
      <c r="E107" s="14">
        <f ca="1">[1]ano_Flx_CIVIL_PrevFinTe_GA_CNPJ!K109</f>
        <v>0</v>
      </c>
      <c r="F107" s="14">
        <f ca="1">[1]ano_Flx_CIVIL_PrevFinTe_GA_CNPJ!AC109</f>
        <v>0</v>
      </c>
      <c r="G107" s="14">
        <f ca="1">[1]ano_Flx_CIVIL_PrevFinTe_GA_CNPJ!AH109</f>
        <v>0</v>
      </c>
      <c r="H107" s="14">
        <f ca="1">[1]ano_Flx_CIVIL_PrevFinTe_GA_CNPJ!AS109</f>
        <v>0</v>
      </c>
      <c r="I107" s="14">
        <f ca="1">[1]ano_Flx_CIVIL_PrevFinTe_GA_CNPJ!AY109</f>
        <v>0</v>
      </c>
      <c r="J107" s="14">
        <f ca="1">[1]ano_Flx_CIVIL_PrevFinTe_GA_CNPJ!AZ109</f>
        <v>0</v>
      </c>
      <c r="K107" s="14">
        <f ca="1">[1]ano_Flx_CIVIL_PrevFinTe_GA_CNPJ!BH109</f>
        <v>0</v>
      </c>
      <c r="L107" s="14">
        <f t="shared" ca="1" si="9"/>
        <v>0</v>
      </c>
      <c r="M107" s="15">
        <f t="shared" ca="1" si="14"/>
        <v>359.33891635745738</v>
      </c>
      <c r="N107" s="14">
        <f t="shared" ca="1" si="11"/>
        <v>0</v>
      </c>
      <c r="O107" s="14">
        <f t="shared" ca="1" si="12"/>
        <v>0</v>
      </c>
    </row>
    <row r="108" spans="1:15" ht="15.75" customHeight="1" thickBot="1">
      <c r="A108" s="12">
        <f ca="1">[1]ano_Flx_CIVIL_PrevFinTe_GA_CNPJ!A110</f>
        <v>105</v>
      </c>
      <c r="B108" s="13">
        <f ca="1">[1]ano_Flx_CIVIL_PrevFinTe_GA_CNPJ!B110</f>
        <v>2125</v>
      </c>
      <c r="C108" s="13">
        <f t="shared" ca="1" si="13"/>
        <v>2.4837851231052756E-3</v>
      </c>
      <c r="D108" s="14">
        <f ca="1">[1]ano_Flx_CIVIL_PrevFinTe_GA_CNPJ!F110</f>
        <v>0</v>
      </c>
      <c r="E108" s="14">
        <f ca="1">[1]ano_Flx_CIVIL_PrevFinTe_GA_CNPJ!K110</f>
        <v>0</v>
      </c>
      <c r="F108" s="14">
        <f ca="1">[1]ano_Flx_CIVIL_PrevFinTe_GA_CNPJ!AC110</f>
        <v>0</v>
      </c>
      <c r="G108" s="14">
        <f ca="1">[1]ano_Flx_CIVIL_PrevFinTe_GA_CNPJ!AH110</f>
        <v>0</v>
      </c>
      <c r="H108" s="14">
        <f ca="1">[1]ano_Flx_CIVIL_PrevFinTe_GA_CNPJ!AS110</f>
        <v>0</v>
      </c>
      <c r="I108" s="14">
        <f ca="1">[1]ano_Flx_CIVIL_PrevFinTe_GA_CNPJ!AY110</f>
        <v>0</v>
      </c>
      <c r="J108" s="14">
        <f ca="1">[1]ano_Flx_CIVIL_PrevFinTe_GA_CNPJ!AZ110</f>
        <v>0</v>
      </c>
      <c r="K108" s="14">
        <f ca="1">[1]ano_Flx_CIVIL_PrevFinTe_GA_CNPJ!BH110</f>
        <v>0</v>
      </c>
      <c r="L108" s="14">
        <f t="shared" ca="1" si="9"/>
        <v>0</v>
      </c>
      <c r="M108" s="15">
        <f t="shared" ca="1" si="14"/>
        <v>380.36024296436852</v>
      </c>
      <c r="N108" s="14">
        <f t="shared" ca="1" si="11"/>
        <v>0</v>
      </c>
      <c r="O108" s="14">
        <f t="shared" ca="1" si="12"/>
        <v>0</v>
      </c>
    </row>
    <row r="109" spans="1:15" ht="15.75" customHeight="1" thickBot="1">
      <c r="A109" s="12">
        <f ca="1">[1]ano_Flx_CIVIL_PrevFinTe_GA_CNPJ!A111</f>
        <v>106</v>
      </c>
      <c r="B109" s="13">
        <f ca="1">[1]ano_Flx_CIVIL_PrevFinTe_GA_CNPJ!B111</f>
        <v>2126</v>
      </c>
      <c r="C109" s="13">
        <f t="shared" ca="1" si="13"/>
        <v>2.3465140511150459E-3</v>
      </c>
      <c r="D109" s="14">
        <f ca="1">[1]ano_Flx_CIVIL_PrevFinTe_GA_CNPJ!F111</f>
        <v>0</v>
      </c>
      <c r="E109" s="14">
        <f ca="1">[1]ano_Flx_CIVIL_PrevFinTe_GA_CNPJ!K111</f>
        <v>0</v>
      </c>
      <c r="F109" s="14">
        <f ca="1">[1]ano_Flx_CIVIL_PrevFinTe_GA_CNPJ!AC111</f>
        <v>0</v>
      </c>
      <c r="G109" s="14">
        <f ca="1">[1]ano_Flx_CIVIL_PrevFinTe_GA_CNPJ!AH111</f>
        <v>0</v>
      </c>
      <c r="H109" s="14">
        <f ca="1">[1]ano_Flx_CIVIL_PrevFinTe_GA_CNPJ!AS111</f>
        <v>0</v>
      </c>
      <c r="I109" s="14">
        <f ca="1">[1]ano_Flx_CIVIL_PrevFinTe_GA_CNPJ!AY111</f>
        <v>0</v>
      </c>
      <c r="J109" s="14">
        <f ca="1">[1]ano_Flx_CIVIL_PrevFinTe_GA_CNPJ!AZ111</f>
        <v>0</v>
      </c>
      <c r="K109" s="14">
        <f ca="1">[1]ano_Flx_CIVIL_PrevFinTe_GA_CNPJ!BH111</f>
        <v>0</v>
      </c>
      <c r="L109" s="14">
        <f t="shared" ca="1" si="9"/>
        <v>0</v>
      </c>
      <c r="M109" s="15">
        <f t="shared" ca="1" si="14"/>
        <v>402.61131717778426</v>
      </c>
      <c r="N109" s="14">
        <f t="shared" ca="1" si="11"/>
        <v>0</v>
      </c>
      <c r="O109" s="14">
        <f t="shared" ca="1" si="12"/>
        <v>0</v>
      </c>
    </row>
    <row r="110" spans="1:15" ht="15.75" customHeight="1" thickBot="1">
      <c r="A110" s="12">
        <f ca="1">[1]ano_Flx_CIVIL_PrevFinTe_GA_CNPJ!A112</f>
        <v>107</v>
      </c>
      <c r="B110" s="13">
        <f ca="1">[1]ano_Flx_CIVIL_PrevFinTe_GA_CNPJ!B112</f>
        <v>2127</v>
      </c>
      <c r="C110" s="13">
        <f t="shared" ca="1" si="13"/>
        <v>2.2168295239631997E-3</v>
      </c>
      <c r="D110" s="14">
        <f ca="1">[1]ano_Flx_CIVIL_PrevFinTe_GA_CNPJ!F112</f>
        <v>0</v>
      </c>
      <c r="E110" s="14">
        <f ca="1">[1]ano_Flx_CIVIL_PrevFinTe_GA_CNPJ!K112</f>
        <v>0</v>
      </c>
      <c r="F110" s="14">
        <f ca="1">[1]ano_Flx_CIVIL_PrevFinTe_GA_CNPJ!AC112</f>
        <v>0</v>
      </c>
      <c r="G110" s="14">
        <f ca="1">[1]ano_Flx_CIVIL_PrevFinTe_GA_CNPJ!AH112</f>
        <v>0</v>
      </c>
      <c r="H110" s="14">
        <f ca="1">[1]ano_Flx_CIVIL_PrevFinTe_GA_CNPJ!AS112</f>
        <v>0</v>
      </c>
      <c r="I110" s="14">
        <f ca="1">[1]ano_Flx_CIVIL_PrevFinTe_GA_CNPJ!AY112</f>
        <v>0</v>
      </c>
      <c r="J110" s="14">
        <f ca="1">[1]ano_Flx_CIVIL_PrevFinTe_GA_CNPJ!AZ112</f>
        <v>0</v>
      </c>
      <c r="K110" s="14">
        <f ca="1">[1]ano_Flx_CIVIL_PrevFinTe_GA_CNPJ!BH112</f>
        <v>0</v>
      </c>
      <c r="L110" s="14">
        <f t="shared" ca="1" si="9"/>
        <v>0</v>
      </c>
      <c r="M110" s="15">
        <f t="shared" ca="1" si="14"/>
        <v>426.16407923268451</v>
      </c>
      <c r="N110" s="14">
        <f t="shared" ca="1" si="11"/>
        <v>0</v>
      </c>
      <c r="O110" s="14">
        <f t="shared" ca="1" si="12"/>
        <v>0</v>
      </c>
    </row>
    <row r="111" spans="1:15" ht="15.75" customHeight="1" thickBot="1">
      <c r="A111" s="12">
        <f ca="1">[1]ano_Flx_CIVIL_PrevFinTe_GA_CNPJ!A113</f>
        <v>108</v>
      </c>
      <c r="B111" s="13">
        <f ca="1">[1]ano_Flx_CIVIL_PrevFinTe_GA_CNPJ!B113</f>
        <v>2128</v>
      </c>
      <c r="C111" s="13">
        <f t="shared" ca="1" si="13"/>
        <v>2.0943122569326389E-3</v>
      </c>
      <c r="D111" s="14">
        <f ca="1">[1]ano_Flx_CIVIL_PrevFinTe_GA_CNPJ!F113</f>
        <v>0</v>
      </c>
      <c r="E111" s="14">
        <f ca="1">[1]ano_Flx_CIVIL_PrevFinTe_GA_CNPJ!K113</f>
        <v>0</v>
      </c>
      <c r="F111" s="14">
        <f ca="1">[1]ano_Flx_CIVIL_PrevFinTe_GA_CNPJ!AC113</f>
        <v>0</v>
      </c>
      <c r="G111" s="14">
        <f ca="1">[1]ano_Flx_CIVIL_PrevFinTe_GA_CNPJ!AH113</f>
        <v>0</v>
      </c>
      <c r="H111" s="14">
        <f ca="1">[1]ano_Flx_CIVIL_PrevFinTe_GA_CNPJ!AS113</f>
        <v>0</v>
      </c>
      <c r="I111" s="14">
        <f ca="1">[1]ano_Flx_CIVIL_PrevFinTe_GA_CNPJ!AY113</f>
        <v>0</v>
      </c>
      <c r="J111" s="14">
        <f ca="1">[1]ano_Flx_CIVIL_PrevFinTe_GA_CNPJ!AZ113</f>
        <v>0</v>
      </c>
      <c r="K111" s="14">
        <f ca="1">[1]ano_Flx_CIVIL_PrevFinTe_GA_CNPJ!BH113</f>
        <v>0</v>
      </c>
      <c r="L111" s="14">
        <f t="shared" ca="1" si="9"/>
        <v>0</v>
      </c>
      <c r="M111" s="15">
        <f t="shared" ca="1" si="14"/>
        <v>451.09467786779641</v>
      </c>
      <c r="N111" s="14">
        <f t="shared" ca="1" si="11"/>
        <v>0</v>
      </c>
      <c r="O111" s="14">
        <f t="shared" ca="1" si="12"/>
        <v>0</v>
      </c>
    </row>
    <row r="112" spans="1:15" ht="15.75" customHeight="1" thickBot="1">
      <c r="A112" s="12">
        <f ca="1">[1]ano_Flx_CIVIL_PrevFinTe_GA_CNPJ!A114</f>
        <v>109</v>
      </c>
      <c r="B112" s="13">
        <f ca="1">[1]ano_Flx_CIVIL_PrevFinTe_GA_CNPJ!B114</f>
        <v>2129</v>
      </c>
      <c r="C112" s="13">
        <f t="shared" ca="1" si="13"/>
        <v>1.9785661378673969E-3</v>
      </c>
      <c r="D112" s="14">
        <f ca="1">[1]ano_Flx_CIVIL_PrevFinTe_GA_CNPJ!F114</f>
        <v>0</v>
      </c>
      <c r="E112" s="14">
        <f ca="1">[1]ano_Flx_CIVIL_PrevFinTe_GA_CNPJ!K114</f>
        <v>0</v>
      </c>
      <c r="F112" s="14">
        <f ca="1">[1]ano_Flx_CIVIL_PrevFinTe_GA_CNPJ!AC114</f>
        <v>0</v>
      </c>
      <c r="G112" s="14">
        <f ca="1">[1]ano_Flx_CIVIL_PrevFinTe_GA_CNPJ!AH114</f>
        <v>0</v>
      </c>
      <c r="H112" s="14">
        <f ca="1">[1]ano_Flx_CIVIL_PrevFinTe_GA_CNPJ!AS114</f>
        <v>0</v>
      </c>
      <c r="I112" s="14">
        <f ca="1">[1]ano_Flx_CIVIL_PrevFinTe_GA_CNPJ!AY114</f>
        <v>0</v>
      </c>
      <c r="J112" s="14">
        <f ca="1">[1]ano_Flx_CIVIL_PrevFinTe_GA_CNPJ!AZ114</f>
        <v>0</v>
      </c>
      <c r="K112" s="14">
        <f ca="1">[1]ano_Flx_CIVIL_PrevFinTe_GA_CNPJ!BH114</f>
        <v>0</v>
      </c>
      <c r="L112" s="14">
        <f t="shared" ca="1" si="9"/>
        <v>0</v>
      </c>
      <c r="M112" s="15">
        <f t="shared" ca="1" si="14"/>
        <v>477.48371652306275</v>
      </c>
      <c r="N112" s="14">
        <f t="shared" ca="1" si="11"/>
        <v>0</v>
      </c>
      <c r="O112" s="14">
        <f t="shared" ca="1" si="12"/>
        <v>0</v>
      </c>
    </row>
    <row r="113" spans="1:15" ht="15.75" customHeight="1" thickBot="1">
      <c r="A113" s="12">
        <f ca="1">[1]ano_Flx_CIVIL_PrevFinTe_GA_CNPJ!A115</f>
        <v>110</v>
      </c>
      <c r="B113" s="13">
        <f ca="1">[1]ano_Flx_CIVIL_PrevFinTe_GA_CNPJ!B115</f>
        <v>2130</v>
      </c>
      <c r="C113" s="13">
        <f t="shared" ca="1" si="13"/>
        <v>1.8692169464973041E-3</v>
      </c>
      <c r="D113" s="14">
        <f ca="1">[1]ano_Flx_CIVIL_PrevFinTe_GA_CNPJ!F115</f>
        <v>0</v>
      </c>
      <c r="E113" s="14">
        <f ca="1">[1]ano_Flx_CIVIL_PrevFinTe_GA_CNPJ!K115</f>
        <v>0</v>
      </c>
      <c r="F113" s="14">
        <f ca="1">[1]ano_Flx_CIVIL_PrevFinTe_GA_CNPJ!AC115</f>
        <v>0</v>
      </c>
      <c r="G113" s="14">
        <f ca="1">[1]ano_Flx_CIVIL_PrevFinTe_GA_CNPJ!AH115</f>
        <v>0</v>
      </c>
      <c r="H113" s="14">
        <f ca="1">[1]ano_Flx_CIVIL_PrevFinTe_GA_CNPJ!AS115</f>
        <v>0</v>
      </c>
      <c r="I113" s="14">
        <f ca="1">[1]ano_Flx_CIVIL_PrevFinTe_GA_CNPJ!AY115</f>
        <v>0</v>
      </c>
      <c r="J113" s="14">
        <f ca="1">[1]ano_Flx_CIVIL_PrevFinTe_GA_CNPJ!AZ115</f>
        <v>0</v>
      </c>
      <c r="K113" s="14">
        <f ca="1">[1]ano_Flx_CIVIL_PrevFinTe_GA_CNPJ!BH115</f>
        <v>0</v>
      </c>
      <c r="L113" s="14">
        <f t="shared" ca="1" si="9"/>
        <v>0</v>
      </c>
      <c r="M113" s="15">
        <f t="shared" ca="1" si="14"/>
        <v>505.41651393966174</v>
      </c>
      <c r="N113" s="14">
        <f t="shared" ca="1" si="11"/>
        <v>0</v>
      </c>
      <c r="O113" s="14">
        <f t="shared" ca="1" si="12"/>
        <v>0</v>
      </c>
    </row>
    <row r="114" spans="1:15" ht="15.75" customHeight="1" thickBot="1">
      <c r="A114" s="12">
        <f ca="1">[1]ano_Flx_CIVIL_PrevFinTe_GA_CNPJ!A116</f>
        <v>111</v>
      </c>
      <c r="B114" s="13">
        <f ca="1">[1]ano_Flx_CIVIL_PrevFinTe_GA_CNPJ!B116</f>
        <v>2131</v>
      </c>
      <c r="C114" s="13">
        <f t="shared" ca="1" si="13"/>
        <v>1.7659111445416196E-3</v>
      </c>
      <c r="D114" s="14">
        <f ca="1">[1]ano_Flx_CIVIL_PrevFinTe_GA_CNPJ!F116</f>
        <v>0</v>
      </c>
      <c r="E114" s="14">
        <f ca="1">[1]ano_Flx_CIVIL_PrevFinTe_GA_CNPJ!K116</f>
        <v>0</v>
      </c>
      <c r="F114" s="14">
        <f ca="1">[1]ano_Flx_CIVIL_PrevFinTe_GA_CNPJ!AC116</f>
        <v>0</v>
      </c>
      <c r="G114" s="14">
        <f ca="1">[1]ano_Flx_CIVIL_PrevFinTe_GA_CNPJ!AH116</f>
        <v>0</v>
      </c>
      <c r="H114" s="14">
        <f ca="1">[1]ano_Flx_CIVIL_PrevFinTe_GA_CNPJ!AS116</f>
        <v>0</v>
      </c>
      <c r="I114" s="14">
        <f ca="1">[1]ano_Flx_CIVIL_PrevFinTe_GA_CNPJ!AY116</f>
        <v>0</v>
      </c>
      <c r="J114" s="14">
        <f ca="1">[1]ano_Flx_CIVIL_PrevFinTe_GA_CNPJ!AZ116</f>
        <v>0</v>
      </c>
      <c r="K114" s="14">
        <f ca="1">[1]ano_Flx_CIVIL_PrevFinTe_GA_CNPJ!BH116</f>
        <v>0</v>
      </c>
      <c r="L114" s="14">
        <f t="shared" ca="1" si="9"/>
        <v>0</v>
      </c>
      <c r="M114" s="15">
        <f t="shared" ca="1" si="14"/>
        <v>534.98338000513218</v>
      </c>
      <c r="N114" s="14">
        <f t="shared" ca="1" si="11"/>
        <v>0</v>
      </c>
      <c r="O114" s="14">
        <f t="shared" ca="1" si="12"/>
        <v>0</v>
      </c>
    </row>
    <row r="115" spans="1:15" ht="15.75" customHeight="1" thickBot="1">
      <c r="A115" s="12">
        <f ca="1">[1]ano_Flx_CIVIL_PrevFinTe_GA_CNPJ!A117</f>
        <v>112</v>
      </c>
      <c r="B115" s="13">
        <f ca="1">[1]ano_Flx_CIVIL_PrevFinTe_GA_CNPJ!B117</f>
        <v>2132</v>
      </c>
      <c r="C115" s="13">
        <f t="shared" ca="1" si="13"/>
        <v>1.6683147326798493E-3</v>
      </c>
      <c r="D115" s="14">
        <f ca="1">[1]ano_Flx_CIVIL_PrevFinTe_GA_CNPJ!F117</f>
        <v>0</v>
      </c>
      <c r="E115" s="14">
        <f ca="1">[1]ano_Flx_CIVIL_PrevFinTe_GA_CNPJ!K117</f>
        <v>0</v>
      </c>
      <c r="F115" s="14">
        <f ca="1">[1]ano_Flx_CIVIL_PrevFinTe_GA_CNPJ!AC117</f>
        <v>0</v>
      </c>
      <c r="G115" s="14">
        <f ca="1">[1]ano_Flx_CIVIL_PrevFinTe_GA_CNPJ!AH117</f>
        <v>0</v>
      </c>
      <c r="H115" s="14">
        <f ca="1">[1]ano_Flx_CIVIL_PrevFinTe_GA_CNPJ!AS117</f>
        <v>0</v>
      </c>
      <c r="I115" s="14">
        <f ca="1">[1]ano_Flx_CIVIL_PrevFinTe_GA_CNPJ!AY117</f>
        <v>0</v>
      </c>
      <c r="J115" s="14">
        <f ca="1">[1]ano_Flx_CIVIL_PrevFinTe_GA_CNPJ!AZ117</f>
        <v>0</v>
      </c>
      <c r="K115" s="14">
        <f ca="1">[1]ano_Flx_CIVIL_PrevFinTe_GA_CNPJ!BH117</f>
        <v>0</v>
      </c>
      <c r="L115" s="14">
        <f t="shared" ca="1" si="9"/>
        <v>0</v>
      </c>
      <c r="M115" s="15">
        <f t="shared" ca="1" si="14"/>
        <v>566.27990773543229</v>
      </c>
      <c r="N115" s="14">
        <f t="shared" ca="1" si="11"/>
        <v>0</v>
      </c>
      <c r="O115" s="14">
        <f t="shared" ca="1" si="12"/>
        <v>0</v>
      </c>
    </row>
    <row r="116" spans="1:15" ht="15.75" customHeight="1" thickBot="1">
      <c r="A116" s="12">
        <f ca="1">[1]ano_Flx_CIVIL_PrevFinTe_GA_CNPJ!A118</f>
        <v>113</v>
      </c>
      <c r="B116" s="13">
        <f ca="1">[1]ano_Flx_CIVIL_PrevFinTe_GA_CNPJ!B118</f>
        <v>2133</v>
      </c>
      <c r="C116" s="13">
        <f t="shared" ca="1" si="13"/>
        <v>1.5761121706942356E-3</v>
      </c>
      <c r="D116" s="14">
        <f ca="1">[1]ano_Flx_CIVIL_PrevFinTe_GA_CNPJ!F118</f>
        <v>0</v>
      </c>
      <c r="E116" s="14">
        <f ca="1">[1]ano_Flx_CIVIL_PrevFinTe_GA_CNPJ!K118</f>
        <v>0</v>
      </c>
      <c r="F116" s="14">
        <f ca="1">[1]ano_Flx_CIVIL_PrevFinTe_GA_CNPJ!AC118</f>
        <v>0</v>
      </c>
      <c r="G116" s="14">
        <f ca="1">[1]ano_Flx_CIVIL_PrevFinTe_GA_CNPJ!AH118</f>
        <v>0</v>
      </c>
      <c r="H116" s="14">
        <f ca="1">[1]ano_Flx_CIVIL_PrevFinTe_GA_CNPJ!AS118</f>
        <v>0</v>
      </c>
      <c r="I116" s="14">
        <f ca="1">[1]ano_Flx_CIVIL_PrevFinTe_GA_CNPJ!AY118</f>
        <v>0</v>
      </c>
      <c r="J116" s="14">
        <f ca="1">[1]ano_Flx_CIVIL_PrevFinTe_GA_CNPJ!AZ118</f>
        <v>0</v>
      </c>
      <c r="K116" s="14">
        <f ca="1">[1]ano_Flx_CIVIL_PrevFinTe_GA_CNPJ!BH118</f>
        <v>0</v>
      </c>
      <c r="L116" s="14">
        <f t="shared" ca="1" si="9"/>
        <v>0</v>
      </c>
      <c r="M116" s="15">
        <f t="shared" ca="1" si="14"/>
        <v>599.40728233795483</v>
      </c>
      <c r="N116" s="14">
        <f t="shared" ca="1" si="11"/>
        <v>0</v>
      </c>
      <c r="O116" s="14">
        <f t="shared" ca="1" si="12"/>
        <v>0</v>
      </c>
    </row>
    <row r="117" spans="1:15" ht="15.75" customHeight="1" thickBot="1">
      <c r="A117" s="12">
        <f ca="1">[1]ano_Flx_CIVIL_PrevFinTe_GA_CNPJ!A119</f>
        <v>114</v>
      </c>
      <c r="B117" s="13">
        <f ca="1">[1]ano_Flx_CIVIL_PrevFinTe_GA_CNPJ!B119</f>
        <v>2134</v>
      </c>
      <c r="C117" s="13">
        <f t="shared" ca="1" si="13"/>
        <v>1.4890053572926181E-3</v>
      </c>
      <c r="D117" s="14">
        <f ca="1">[1]ano_Flx_CIVIL_PrevFinTe_GA_CNPJ!F119</f>
        <v>0</v>
      </c>
      <c r="E117" s="14">
        <f ca="1">[1]ano_Flx_CIVIL_PrevFinTe_GA_CNPJ!K119</f>
        <v>0</v>
      </c>
      <c r="F117" s="14">
        <f ca="1">[1]ano_Flx_CIVIL_PrevFinTe_GA_CNPJ!AC119</f>
        <v>0</v>
      </c>
      <c r="G117" s="14">
        <f ca="1">[1]ano_Flx_CIVIL_PrevFinTe_GA_CNPJ!AH119</f>
        <v>0</v>
      </c>
      <c r="H117" s="14">
        <f ca="1">[1]ano_Flx_CIVIL_PrevFinTe_GA_CNPJ!AS119</f>
        <v>0</v>
      </c>
      <c r="I117" s="14">
        <f ca="1">[1]ano_Flx_CIVIL_PrevFinTe_GA_CNPJ!AY119</f>
        <v>0</v>
      </c>
      <c r="J117" s="14">
        <f ca="1">[1]ano_Flx_CIVIL_PrevFinTe_GA_CNPJ!AZ119</f>
        <v>0</v>
      </c>
      <c r="K117" s="14">
        <f ca="1">[1]ano_Flx_CIVIL_PrevFinTe_GA_CNPJ!BH119</f>
        <v>0</v>
      </c>
      <c r="L117" s="14">
        <f t="shared" ca="1" si="9"/>
        <v>0</v>
      </c>
      <c r="M117" s="15">
        <f t="shared" ca="1" si="14"/>
        <v>634.47260835472548</v>
      </c>
      <c r="N117" s="14">
        <f t="shared" ca="1" si="11"/>
        <v>0</v>
      </c>
      <c r="O117" s="14">
        <f t="shared" ca="1" si="12"/>
        <v>0</v>
      </c>
    </row>
    <row r="118" spans="1:15" ht="15.75" customHeight="1" thickBot="1">
      <c r="A118" s="12">
        <f ca="1">[1]ano_Flx_CIVIL_PrevFinTe_GA_CNPJ!A120</f>
        <v>115</v>
      </c>
      <c r="B118" s="13">
        <f ca="1">[1]ano_Flx_CIVIL_PrevFinTe_GA_CNPJ!B120</f>
        <v>2135</v>
      </c>
      <c r="C118" s="13">
        <f t="shared" ca="1" si="13"/>
        <v>1.4067126663132898E-3</v>
      </c>
      <c r="D118" s="14">
        <f ca="1">[1]ano_Flx_CIVIL_PrevFinTe_GA_CNPJ!F120</f>
        <v>0</v>
      </c>
      <c r="E118" s="14">
        <f ca="1">[1]ano_Flx_CIVIL_PrevFinTe_GA_CNPJ!K120</f>
        <v>0</v>
      </c>
      <c r="F118" s="14">
        <f ca="1">[1]ano_Flx_CIVIL_PrevFinTe_GA_CNPJ!AC120</f>
        <v>0</v>
      </c>
      <c r="G118" s="14">
        <f ca="1">[1]ano_Flx_CIVIL_PrevFinTe_GA_CNPJ!AH120</f>
        <v>0</v>
      </c>
      <c r="H118" s="14">
        <f ca="1">[1]ano_Flx_CIVIL_PrevFinTe_GA_CNPJ!AS120</f>
        <v>0</v>
      </c>
      <c r="I118" s="14">
        <f ca="1">[1]ano_Flx_CIVIL_PrevFinTe_GA_CNPJ!AY120</f>
        <v>0</v>
      </c>
      <c r="J118" s="14">
        <f ca="1">[1]ano_Flx_CIVIL_PrevFinTe_GA_CNPJ!AZ120</f>
        <v>0</v>
      </c>
      <c r="K118" s="14">
        <f ca="1">[1]ano_Flx_CIVIL_PrevFinTe_GA_CNPJ!BH120</f>
        <v>0</v>
      </c>
      <c r="L118" s="14">
        <f t="shared" ca="1" si="9"/>
        <v>0</v>
      </c>
      <c r="M118" s="15">
        <f t="shared" ca="1" si="14"/>
        <v>671.5892559434767</v>
      </c>
      <c r="N118" s="14">
        <f t="shared" ca="1" si="11"/>
        <v>0</v>
      </c>
      <c r="O118" s="14">
        <f t="shared" ca="1" si="12"/>
        <v>0</v>
      </c>
    </row>
    <row r="119" spans="1:15" ht="15.75" customHeight="1" thickBot="1">
      <c r="A119" s="12">
        <f ca="1">[1]ano_Flx_CIVIL_PrevFinTe_GA_CNPJ!A121</f>
        <v>116</v>
      </c>
      <c r="B119" s="13">
        <f ca="1">[1]ano_Flx_CIVIL_PrevFinTe_GA_CNPJ!B121</f>
        <v>2136</v>
      </c>
      <c r="C119" s="13">
        <f t="shared" ca="1" si="13"/>
        <v>1.3289680361958339E-3</v>
      </c>
      <c r="D119" s="14">
        <f ca="1">[1]ano_Flx_CIVIL_PrevFinTe_GA_CNPJ!F121</f>
        <v>0</v>
      </c>
      <c r="E119" s="14">
        <f ca="1">[1]ano_Flx_CIVIL_PrevFinTe_GA_CNPJ!K121</f>
        <v>0</v>
      </c>
      <c r="F119" s="14">
        <f ca="1">[1]ano_Flx_CIVIL_PrevFinTe_GA_CNPJ!AC121</f>
        <v>0</v>
      </c>
      <c r="G119" s="14">
        <f ca="1">[1]ano_Flx_CIVIL_PrevFinTe_GA_CNPJ!AH121</f>
        <v>0</v>
      </c>
      <c r="H119" s="14">
        <f ca="1">[1]ano_Flx_CIVIL_PrevFinTe_GA_CNPJ!AS121</f>
        <v>0</v>
      </c>
      <c r="I119" s="14">
        <f ca="1">[1]ano_Flx_CIVIL_PrevFinTe_GA_CNPJ!AY121</f>
        <v>0</v>
      </c>
      <c r="J119" s="14">
        <f ca="1">[1]ano_Flx_CIVIL_PrevFinTe_GA_CNPJ!AZ121</f>
        <v>0</v>
      </c>
      <c r="K119" s="14">
        <f ca="1">[1]ano_Flx_CIVIL_PrevFinTe_GA_CNPJ!BH121</f>
        <v>0</v>
      </c>
      <c r="L119" s="14">
        <f t="shared" ca="1" si="9"/>
        <v>0</v>
      </c>
      <c r="M119" s="15">
        <f t="shared" ca="1" si="14"/>
        <v>710.87722741617051</v>
      </c>
      <c r="N119" s="14">
        <f t="shared" ca="1" si="11"/>
        <v>0</v>
      </c>
      <c r="O119" s="14">
        <f t="shared" ca="1" si="12"/>
        <v>0</v>
      </c>
    </row>
    <row r="120" spans="1:15" ht="15.75" customHeight="1" thickBot="1">
      <c r="A120" s="12">
        <f ca="1">[1]ano_Flx_CIVIL_PrevFinTe_GA_CNPJ!A122</f>
        <v>117</v>
      </c>
      <c r="B120" s="13">
        <f ca="1">[1]ano_Flx_CIVIL_PrevFinTe_GA_CNPJ!B122</f>
        <v>2137</v>
      </c>
      <c r="C120" s="13">
        <f t="shared" ca="1" si="13"/>
        <v>1.2555201097740522E-3</v>
      </c>
      <c r="D120" s="14">
        <f ca="1">[1]ano_Flx_CIVIL_PrevFinTe_GA_CNPJ!F122</f>
        <v>0</v>
      </c>
      <c r="E120" s="14">
        <f ca="1">[1]ano_Flx_CIVIL_PrevFinTe_GA_CNPJ!K122</f>
        <v>0</v>
      </c>
      <c r="F120" s="14">
        <f ca="1">[1]ano_Flx_CIVIL_PrevFinTe_GA_CNPJ!AC122</f>
        <v>0</v>
      </c>
      <c r="G120" s="14">
        <f ca="1">[1]ano_Flx_CIVIL_PrevFinTe_GA_CNPJ!AH122</f>
        <v>0</v>
      </c>
      <c r="H120" s="14">
        <f ca="1">[1]ano_Flx_CIVIL_PrevFinTe_GA_CNPJ!AS122</f>
        <v>0</v>
      </c>
      <c r="I120" s="14">
        <f ca="1">[1]ano_Flx_CIVIL_PrevFinTe_GA_CNPJ!AY122</f>
        <v>0</v>
      </c>
      <c r="J120" s="14">
        <f ca="1">[1]ano_Flx_CIVIL_PrevFinTe_GA_CNPJ!AZ122</f>
        <v>0</v>
      </c>
      <c r="K120" s="14">
        <f ca="1">[1]ano_Flx_CIVIL_PrevFinTe_GA_CNPJ!BH122</f>
        <v>0</v>
      </c>
      <c r="L120" s="14">
        <f t="shared" ca="1" si="9"/>
        <v>0</v>
      </c>
      <c r="M120" s="15">
        <f t="shared" ca="1" si="14"/>
        <v>752.46354522001616</v>
      </c>
      <c r="N120" s="14">
        <f t="shared" ca="1" si="11"/>
        <v>0</v>
      </c>
      <c r="O120" s="14">
        <f t="shared" ca="1" si="12"/>
        <v>0</v>
      </c>
    </row>
    <row r="121" spans="1:15" ht="15.75" customHeight="1" thickBot="1">
      <c r="A121" s="12">
        <f ca="1">[1]ano_Flx_CIVIL_PrevFinTe_GA_CNPJ!A123</f>
        <v>118</v>
      </c>
      <c r="B121" s="13">
        <f ca="1">[1]ano_Flx_CIVIL_PrevFinTe_GA_CNPJ!B123</f>
        <v>2138</v>
      </c>
      <c r="C121" s="13">
        <f t="shared" ca="1" si="13"/>
        <v>1.186131421609874E-3</v>
      </c>
      <c r="D121" s="14">
        <f ca="1">[1]ano_Flx_CIVIL_PrevFinTe_GA_CNPJ!F123</f>
        <v>0</v>
      </c>
      <c r="E121" s="14">
        <f ca="1">[1]ano_Flx_CIVIL_PrevFinTe_GA_CNPJ!K123</f>
        <v>0</v>
      </c>
      <c r="F121" s="14">
        <f ca="1">[1]ano_Flx_CIVIL_PrevFinTe_GA_CNPJ!AC123</f>
        <v>0</v>
      </c>
      <c r="G121" s="14">
        <f ca="1">[1]ano_Flx_CIVIL_PrevFinTe_GA_CNPJ!AH123</f>
        <v>0</v>
      </c>
      <c r="H121" s="14">
        <f ca="1">[1]ano_Flx_CIVIL_PrevFinTe_GA_CNPJ!AS123</f>
        <v>0</v>
      </c>
      <c r="I121" s="14">
        <f ca="1">[1]ano_Flx_CIVIL_PrevFinTe_GA_CNPJ!AY123</f>
        <v>0</v>
      </c>
      <c r="J121" s="14">
        <f ca="1">[1]ano_Flx_CIVIL_PrevFinTe_GA_CNPJ!AZ123</f>
        <v>0</v>
      </c>
      <c r="K121" s="14">
        <f ca="1">[1]ano_Flx_CIVIL_PrevFinTe_GA_CNPJ!BH123</f>
        <v>0</v>
      </c>
      <c r="L121" s="14">
        <f t="shared" ca="1" si="9"/>
        <v>0</v>
      </c>
      <c r="M121" s="15">
        <f t="shared" ca="1" si="14"/>
        <v>796.48266261538686</v>
      </c>
      <c r="N121" s="14">
        <f t="shared" ca="1" si="11"/>
        <v>0</v>
      </c>
      <c r="O121" s="14">
        <f t="shared" ca="1" si="12"/>
        <v>0</v>
      </c>
    </row>
    <row r="122" spans="1:15" ht="15.75" customHeight="1" thickBot="1">
      <c r="A122" s="12">
        <f ca="1">[1]ano_Flx_CIVIL_PrevFinTe_GA_CNPJ!A124</f>
        <v>119</v>
      </c>
      <c r="B122" s="13">
        <f ca="1">[1]ano_Flx_CIVIL_PrevFinTe_GA_CNPJ!B124</f>
        <v>2139</v>
      </c>
      <c r="C122" s="13">
        <f t="shared" ca="1" si="13"/>
        <v>1.1205776302407884E-3</v>
      </c>
      <c r="D122" s="14">
        <f ca="1">[1]ano_Flx_CIVIL_PrevFinTe_GA_CNPJ!F124</f>
        <v>0</v>
      </c>
      <c r="E122" s="14">
        <f ca="1">[1]ano_Flx_CIVIL_PrevFinTe_GA_CNPJ!K124</f>
        <v>0</v>
      </c>
      <c r="F122" s="14">
        <f ca="1">[1]ano_Flx_CIVIL_PrevFinTe_GA_CNPJ!AC124</f>
        <v>0</v>
      </c>
      <c r="G122" s="14">
        <f ca="1">[1]ano_Flx_CIVIL_PrevFinTe_GA_CNPJ!AH124</f>
        <v>0</v>
      </c>
      <c r="H122" s="14">
        <f ca="1">[1]ano_Flx_CIVIL_PrevFinTe_GA_CNPJ!AS124</f>
        <v>0</v>
      </c>
      <c r="I122" s="14">
        <f ca="1">[1]ano_Flx_CIVIL_PrevFinTe_GA_CNPJ!AY124</f>
        <v>0</v>
      </c>
      <c r="J122" s="14">
        <f ca="1">[1]ano_Flx_CIVIL_PrevFinTe_GA_CNPJ!AZ124</f>
        <v>0</v>
      </c>
      <c r="K122" s="14">
        <f ca="1">[1]ano_Flx_CIVIL_PrevFinTe_GA_CNPJ!BH124</f>
        <v>0</v>
      </c>
      <c r="L122" s="14">
        <f t="shared" ca="1" si="9"/>
        <v>0</v>
      </c>
      <c r="M122" s="15">
        <f t="shared" ca="1" si="14"/>
        <v>843.07689837838745</v>
      </c>
      <c r="N122" s="14">
        <f t="shared" ca="1" si="11"/>
        <v>0</v>
      </c>
      <c r="O122" s="14">
        <f t="shared" ca="1" si="12"/>
        <v>0</v>
      </c>
    </row>
    <row r="123" spans="1:15" ht="15.75" customHeight="1" thickBot="1">
      <c r="A123" s="12">
        <f ca="1">[1]ano_Flx_CIVIL_PrevFinTe_GA_CNPJ!A125</f>
        <v>120</v>
      </c>
      <c r="B123" s="13">
        <f ca="1">[1]ano_Flx_CIVIL_PrevFinTe_GA_CNPJ!B125</f>
        <v>2140</v>
      </c>
      <c r="C123" s="13">
        <f t="shared" ca="1" si="13"/>
        <v>1.0586467928585619E-3</v>
      </c>
      <c r="D123" s="14">
        <f ca="1">[1]ano_Flx_CIVIL_PrevFinTe_GA_CNPJ!F125</f>
        <v>0</v>
      </c>
      <c r="E123" s="14">
        <f ca="1">[1]ano_Flx_CIVIL_PrevFinTe_GA_CNPJ!K125</f>
        <v>0</v>
      </c>
      <c r="F123" s="14">
        <f ca="1">[1]ano_Flx_CIVIL_PrevFinTe_GA_CNPJ!AC125</f>
        <v>0</v>
      </c>
      <c r="G123" s="14">
        <f ca="1">[1]ano_Flx_CIVIL_PrevFinTe_GA_CNPJ!AH125</f>
        <v>0</v>
      </c>
      <c r="H123" s="14">
        <f ca="1">[1]ano_Flx_CIVIL_PrevFinTe_GA_CNPJ!AS125</f>
        <v>0</v>
      </c>
      <c r="I123" s="14">
        <f ca="1">[1]ano_Flx_CIVIL_PrevFinTe_GA_CNPJ!AY125</f>
        <v>0</v>
      </c>
      <c r="J123" s="14">
        <f ca="1">[1]ano_Flx_CIVIL_PrevFinTe_GA_CNPJ!AZ125</f>
        <v>0</v>
      </c>
      <c r="K123" s="14">
        <f ca="1">[1]ano_Flx_CIVIL_PrevFinTe_GA_CNPJ!BH125</f>
        <v>0</v>
      </c>
      <c r="L123" s="14">
        <f t="shared" ca="1" si="9"/>
        <v>0</v>
      </c>
      <c r="M123" s="15">
        <f t="shared" ca="1" si="14"/>
        <v>892.39689693352273</v>
      </c>
      <c r="N123" s="14">
        <f t="shared" ca="1" si="11"/>
        <v>0</v>
      </c>
      <c r="O123" s="14">
        <f t="shared" ca="1" si="12"/>
        <v>0</v>
      </c>
    </row>
    <row r="124" spans="1:15" ht="15.75" customHeight="1" thickBot="1">
      <c r="A124" s="12">
        <f ca="1">[1]ano_Flx_CIVIL_PrevFinTe_GA_CNPJ!A126</f>
        <v>121</v>
      </c>
      <c r="B124" s="13">
        <f ca="1">[1]ano_Flx_CIVIL_PrevFinTe_GA_CNPJ!B126</f>
        <v>2141</v>
      </c>
      <c r="C124" s="13">
        <f t="shared" ca="1" si="13"/>
        <v>1.0001386800742205E-3</v>
      </c>
      <c r="D124" s="14">
        <f ca="1">[1]ano_Flx_CIVIL_PrevFinTe_GA_CNPJ!F126</f>
        <v>0</v>
      </c>
      <c r="E124" s="14">
        <f ca="1">[1]ano_Flx_CIVIL_PrevFinTe_GA_CNPJ!K126</f>
        <v>0</v>
      </c>
      <c r="F124" s="14">
        <f ca="1">[1]ano_Flx_CIVIL_PrevFinTe_GA_CNPJ!AC126</f>
        <v>0</v>
      </c>
      <c r="G124" s="14">
        <f ca="1">[1]ano_Flx_CIVIL_PrevFinTe_GA_CNPJ!AH126</f>
        <v>0</v>
      </c>
      <c r="H124" s="14">
        <f ca="1">[1]ano_Flx_CIVIL_PrevFinTe_GA_CNPJ!AS126</f>
        <v>0</v>
      </c>
      <c r="I124" s="14">
        <f ca="1">[1]ano_Flx_CIVIL_PrevFinTe_GA_CNPJ!AY126</f>
        <v>0</v>
      </c>
      <c r="J124" s="14">
        <f ca="1">[1]ano_Flx_CIVIL_PrevFinTe_GA_CNPJ!AZ126</f>
        <v>0</v>
      </c>
      <c r="K124" s="14">
        <f ca="1">[1]ano_Flx_CIVIL_PrevFinTe_GA_CNPJ!BH126</f>
        <v>0</v>
      </c>
      <c r="L124" s="14">
        <f t="shared" ca="1" si="9"/>
        <v>0</v>
      </c>
      <c r="M124" s="15">
        <f t="shared" ca="1" si="14"/>
        <v>944.60211540413434</v>
      </c>
      <c r="N124" s="14">
        <f t="shared" ca="1" si="11"/>
        <v>0</v>
      </c>
      <c r="O124" s="14">
        <f t="shared" ca="1" si="12"/>
        <v>0</v>
      </c>
    </row>
    <row r="125" spans="1:15" ht="15.75" customHeight="1" thickBot="1">
      <c r="A125" s="12">
        <f ca="1">[1]ano_Flx_CIVIL_PrevFinTe_GA_CNPJ!A127</f>
        <v>122</v>
      </c>
      <c r="B125" s="13">
        <f ca="1">[1]ano_Flx_CIVIL_PrevFinTe_GA_CNPJ!B127</f>
        <v>2142</v>
      </c>
      <c r="C125" s="13">
        <f t="shared" ca="1" si="13"/>
        <v>9.4486412855382222E-4</v>
      </c>
      <c r="D125" s="14">
        <f ca="1">[1]ano_Flx_CIVIL_PrevFinTe_GA_CNPJ!F127</f>
        <v>0</v>
      </c>
      <c r="E125" s="14">
        <f ca="1">[1]ano_Flx_CIVIL_PrevFinTe_GA_CNPJ!K127</f>
        <v>0</v>
      </c>
      <c r="F125" s="14">
        <f ca="1">[1]ano_Flx_CIVIL_PrevFinTe_GA_CNPJ!AC127</f>
        <v>0</v>
      </c>
      <c r="G125" s="14">
        <f ca="1">[1]ano_Flx_CIVIL_PrevFinTe_GA_CNPJ!AH127</f>
        <v>0</v>
      </c>
      <c r="H125" s="14">
        <f ca="1">[1]ano_Flx_CIVIL_PrevFinTe_GA_CNPJ!AS127</f>
        <v>0</v>
      </c>
      <c r="I125" s="14">
        <f ca="1">[1]ano_Flx_CIVIL_PrevFinTe_GA_CNPJ!AY127</f>
        <v>0</v>
      </c>
      <c r="J125" s="14">
        <f ca="1">[1]ano_Flx_CIVIL_PrevFinTe_GA_CNPJ!AZ127</f>
        <v>0</v>
      </c>
      <c r="K125" s="14">
        <f ca="1">[1]ano_Flx_CIVIL_PrevFinTe_GA_CNPJ!BH127</f>
        <v>0</v>
      </c>
      <c r="L125" s="14">
        <f t="shared" ca="1" si="9"/>
        <v>0</v>
      </c>
      <c r="M125" s="15">
        <f t="shared" ca="1" si="14"/>
        <v>999.8613391552758</v>
      </c>
      <c r="N125" s="14">
        <f t="shared" ca="1" si="11"/>
        <v>0</v>
      </c>
      <c r="O125" s="14">
        <f t="shared" ca="1" si="12"/>
        <v>0</v>
      </c>
    </row>
    <row r="126" spans="1:15" ht="15.75" customHeight="1" thickBot="1">
      <c r="A126" s="12">
        <f ca="1">[1]ano_Flx_CIVIL_PrevFinTe_GA_CNPJ!A128</f>
        <v>123</v>
      </c>
      <c r="B126" s="13">
        <f ca="1">[1]ano_Flx_CIVIL_PrevFinTe_GA_CNPJ!B128</f>
        <v>2143</v>
      </c>
      <c r="C126" s="13">
        <f t="shared" ca="1" si="13"/>
        <v>8.9264442943204694E-4</v>
      </c>
      <c r="D126" s="14">
        <f ca="1">[1]ano_Flx_CIVIL_PrevFinTe_GA_CNPJ!F128</f>
        <v>0</v>
      </c>
      <c r="E126" s="14">
        <f ca="1">[1]ano_Flx_CIVIL_PrevFinTe_GA_CNPJ!K128</f>
        <v>0</v>
      </c>
      <c r="F126" s="14">
        <f ca="1">[1]ano_Flx_CIVIL_PrevFinTe_GA_CNPJ!AC128</f>
        <v>0</v>
      </c>
      <c r="G126" s="14">
        <f ca="1">[1]ano_Flx_CIVIL_PrevFinTe_GA_CNPJ!AH128</f>
        <v>0</v>
      </c>
      <c r="H126" s="14">
        <f ca="1">[1]ano_Flx_CIVIL_PrevFinTe_GA_CNPJ!AS128</f>
        <v>0</v>
      </c>
      <c r="I126" s="14">
        <f ca="1">[1]ano_Flx_CIVIL_PrevFinTe_GA_CNPJ!AY128</f>
        <v>0</v>
      </c>
      <c r="J126" s="14">
        <f ca="1">[1]ano_Flx_CIVIL_PrevFinTe_GA_CNPJ!AZ128</f>
        <v>0</v>
      </c>
      <c r="K126" s="14">
        <f ca="1">[1]ano_Flx_CIVIL_PrevFinTe_GA_CNPJ!BH128</f>
        <v>0</v>
      </c>
      <c r="L126" s="14">
        <f t="shared" ca="1" si="9"/>
        <v>0</v>
      </c>
      <c r="M126" s="15">
        <f t="shared" ca="1" si="14"/>
        <v>1058.3532274958591</v>
      </c>
      <c r="N126" s="14">
        <f t="shared" ca="1" si="11"/>
        <v>0</v>
      </c>
      <c r="O126" s="14">
        <f t="shared" ca="1" si="12"/>
        <v>0</v>
      </c>
    </row>
    <row r="127" spans="1:15" ht="15.75" customHeight="1" thickBot="1">
      <c r="A127" s="12">
        <f ca="1">[1]ano_Flx_CIVIL_PrevFinTe_GA_CNPJ!A129</f>
        <v>124</v>
      </c>
      <c r="B127" s="13">
        <f ca="1">[1]ano_Flx_CIVIL_PrevFinTe_GA_CNPJ!B129</f>
        <v>2144</v>
      </c>
      <c r="C127" s="13">
        <f t="shared" ca="1" si="13"/>
        <v>8.4331075052626093E-4</v>
      </c>
      <c r="D127" s="14">
        <f ca="1">[1]ano_Flx_CIVIL_PrevFinTe_GA_CNPJ!F129</f>
        <v>0</v>
      </c>
      <c r="E127" s="14">
        <f ca="1">[1]ano_Flx_CIVIL_PrevFinTe_GA_CNPJ!K129</f>
        <v>0</v>
      </c>
      <c r="F127" s="14">
        <f ca="1">[1]ano_Flx_CIVIL_PrevFinTe_GA_CNPJ!AC129</f>
        <v>0</v>
      </c>
      <c r="G127" s="14">
        <f ca="1">[1]ano_Flx_CIVIL_PrevFinTe_GA_CNPJ!AH129</f>
        <v>0</v>
      </c>
      <c r="H127" s="14">
        <f ca="1">[1]ano_Flx_CIVIL_PrevFinTe_GA_CNPJ!AS129</f>
        <v>0</v>
      </c>
      <c r="I127" s="14">
        <f ca="1">[1]ano_Flx_CIVIL_PrevFinTe_GA_CNPJ!AY129</f>
        <v>0</v>
      </c>
      <c r="J127" s="14">
        <f ca="1">[1]ano_Flx_CIVIL_PrevFinTe_GA_CNPJ!AZ129</f>
        <v>0</v>
      </c>
      <c r="K127" s="14">
        <f ca="1">[1]ano_Flx_CIVIL_PrevFinTe_GA_CNPJ!BH129</f>
        <v>0</v>
      </c>
      <c r="L127" s="14">
        <f t="shared" ca="1" si="9"/>
        <v>0</v>
      </c>
      <c r="M127" s="15">
        <f t="shared" ca="1" si="14"/>
        <v>1120.2668913043674</v>
      </c>
      <c r="N127" s="14">
        <f t="shared" ca="1" si="11"/>
        <v>0</v>
      </c>
      <c r="O127" s="14">
        <f t="shared" ca="1" si="12"/>
        <v>0</v>
      </c>
    </row>
    <row r="128" spans="1:15" ht="15.75" customHeight="1" thickBot="1">
      <c r="A128" s="12">
        <f ca="1">[1]ano_Flx_CIVIL_PrevFinTe_GA_CNPJ!A130</f>
        <v>125</v>
      </c>
      <c r="B128" s="13">
        <f ca="1">[1]ano_Flx_CIVIL_PrevFinTe_GA_CNPJ!B130</f>
        <v>2145</v>
      </c>
      <c r="C128" s="13">
        <f t="shared" ca="1" si="13"/>
        <v>7.9670359048300467E-4</v>
      </c>
      <c r="D128" s="14">
        <f ca="1">[1]ano_Flx_CIVIL_PrevFinTe_GA_CNPJ!F130</f>
        <v>0</v>
      </c>
      <c r="E128" s="14">
        <f ca="1">[1]ano_Flx_CIVIL_PrevFinTe_GA_CNPJ!K130</f>
        <v>0</v>
      </c>
      <c r="F128" s="14">
        <f ca="1">[1]ano_Flx_CIVIL_PrevFinTe_GA_CNPJ!AC130</f>
        <v>0</v>
      </c>
      <c r="G128" s="14">
        <f ca="1">[1]ano_Flx_CIVIL_PrevFinTe_GA_CNPJ!AH130</f>
        <v>0</v>
      </c>
      <c r="H128" s="14">
        <f ca="1">[1]ano_Flx_CIVIL_PrevFinTe_GA_CNPJ!AS130</f>
        <v>0</v>
      </c>
      <c r="I128" s="14">
        <f ca="1">[1]ano_Flx_CIVIL_PrevFinTe_GA_CNPJ!AY130</f>
        <v>0</v>
      </c>
      <c r="J128" s="14">
        <f ca="1">[1]ano_Flx_CIVIL_PrevFinTe_GA_CNPJ!AZ130</f>
        <v>0</v>
      </c>
      <c r="K128" s="14">
        <f ca="1">[1]ano_Flx_CIVIL_PrevFinTe_GA_CNPJ!BH130</f>
        <v>0</v>
      </c>
      <c r="L128" s="14">
        <f t="shared" ca="1" si="9"/>
        <v>0</v>
      </c>
      <c r="M128" s="15">
        <f t="shared" ca="1" si="14"/>
        <v>1185.8025044456726</v>
      </c>
      <c r="N128" s="14">
        <f t="shared" ca="1" si="11"/>
        <v>0</v>
      </c>
      <c r="O128" s="14">
        <f t="shared" ca="1" si="12"/>
        <v>0</v>
      </c>
    </row>
    <row r="129" spans="1:15" ht="15.75" customHeight="1" thickBot="1">
      <c r="A129" s="12">
        <f ca="1">[1]ano_Flx_CIVIL_PrevFinTe_GA_CNPJ!A131</f>
        <v>126</v>
      </c>
      <c r="B129" s="13">
        <f ca="1">[1]ano_Flx_CIVIL_PrevFinTe_GA_CNPJ!B131</f>
        <v>2146</v>
      </c>
      <c r="C129" s="13">
        <f t="shared" ca="1" si="13"/>
        <v>7.5267226309211615E-4</v>
      </c>
      <c r="D129" s="14">
        <f ca="1">[1]ano_Flx_CIVIL_PrevFinTe_GA_CNPJ!F131</f>
        <v>0</v>
      </c>
      <c r="E129" s="14">
        <f ca="1">[1]ano_Flx_CIVIL_PrevFinTe_GA_CNPJ!K131</f>
        <v>0</v>
      </c>
      <c r="F129" s="14">
        <f ca="1">[1]ano_Flx_CIVIL_PrevFinTe_GA_CNPJ!AC131</f>
        <v>0</v>
      </c>
      <c r="G129" s="14">
        <f ca="1">[1]ano_Flx_CIVIL_PrevFinTe_GA_CNPJ!AH131</f>
        <v>0</v>
      </c>
      <c r="H129" s="14">
        <f ca="1">[1]ano_Flx_CIVIL_PrevFinTe_GA_CNPJ!AS131</f>
        <v>0</v>
      </c>
      <c r="I129" s="14">
        <f ca="1">[1]ano_Flx_CIVIL_PrevFinTe_GA_CNPJ!AY131</f>
        <v>0</v>
      </c>
      <c r="J129" s="14">
        <f ca="1">[1]ano_Flx_CIVIL_PrevFinTe_GA_CNPJ!AZ131</f>
        <v>0</v>
      </c>
      <c r="K129" s="14">
        <f ca="1">[1]ano_Flx_CIVIL_PrevFinTe_GA_CNPJ!BH131</f>
        <v>0</v>
      </c>
      <c r="L129" s="14">
        <f t="shared" ca="1" si="9"/>
        <v>0</v>
      </c>
      <c r="M129" s="15">
        <f t="shared" ca="1" si="14"/>
        <v>1255.1719509557452</v>
      </c>
      <c r="N129" s="14">
        <f t="shared" ca="1" si="11"/>
        <v>0</v>
      </c>
      <c r="O129" s="14">
        <f t="shared" ca="1" si="12"/>
        <v>0</v>
      </c>
    </row>
    <row r="130" spans="1:15" ht="15.75" customHeight="1" thickBot="1">
      <c r="A130" s="12">
        <f ca="1">[1]ano_Flx_CIVIL_PrevFinTe_GA_CNPJ!A132</f>
        <v>127</v>
      </c>
      <c r="B130" s="13">
        <f ca="1">[1]ano_Flx_CIVIL_PrevFinTe_GA_CNPJ!B132</f>
        <v>2147</v>
      </c>
      <c r="C130" s="13">
        <f t="shared" ca="1" si="13"/>
        <v>7.1107441010119651E-4</v>
      </c>
      <c r="D130" s="14">
        <f ca="1">[1]ano_Flx_CIVIL_PrevFinTe_GA_CNPJ!F132</f>
        <v>0</v>
      </c>
      <c r="E130" s="14">
        <f ca="1">[1]ano_Flx_CIVIL_PrevFinTe_GA_CNPJ!K132</f>
        <v>0</v>
      </c>
      <c r="F130" s="14">
        <f ca="1">[1]ano_Flx_CIVIL_PrevFinTe_GA_CNPJ!AC132</f>
        <v>0</v>
      </c>
      <c r="G130" s="14">
        <f ca="1">[1]ano_Flx_CIVIL_PrevFinTe_GA_CNPJ!AH132</f>
        <v>0</v>
      </c>
      <c r="H130" s="14">
        <f ca="1">[1]ano_Flx_CIVIL_PrevFinTe_GA_CNPJ!AS132</f>
        <v>0</v>
      </c>
      <c r="I130" s="14">
        <f ca="1">[1]ano_Flx_CIVIL_PrevFinTe_GA_CNPJ!AY132</f>
        <v>0</v>
      </c>
      <c r="J130" s="14">
        <f ca="1">[1]ano_Flx_CIVIL_PrevFinTe_GA_CNPJ!AZ132</f>
        <v>0</v>
      </c>
      <c r="K130" s="14">
        <f ca="1">[1]ano_Flx_CIVIL_PrevFinTe_GA_CNPJ!BH132</f>
        <v>0</v>
      </c>
      <c r="L130" s="14">
        <f t="shared" ca="1" si="9"/>
        <v>0</v>
      </c>
      <c r="M130" s="15">
        <f t="shared" ca="1" si="14"/>
        <v>1328.5995100866558</v>
      </c>
      <c r="N130" s="14">
        <f t="shared" ca="1" si="11"/>
        <v>0</v>
      </c>
      <c r="O130" s="14">
        <f t="shared" ca="1" si="12"/>
        <v>0</v>
      </c>
    </row>
    <row r="131" spans="1:15" ht="15.75" customHeight="1" thickBot="1">
      <c r="A131" s="12">
        <f ca="1">[1]ano_Flx_CIVIL_PrevFinTe_GA_CNPJ!A133</f>
        <v>128</v>
      </c>
      <c r="B131" s="13">
        <f ca="1">[1]ano_Flx_CIVIL_PrevFinTe_GA_CNPJ!B133</f>
        <v>2148</v>
      </c>
      <c r="C131" s="13">
        <f t="shared" ca="1" si="13"/>
        <v>6.7177554095531049E-4</v>
      </c>
      <c r="D131" s="14">
        <f ca="1">[1]ano_Flx_CIVIL_PrevFinTe_GA_CNPJ!F133</f>
        <v>0</v>
      </c>
      <c r="E131" s="14">
        <f ca="1">[1]ano_Flx_CIVIL_PrevFinTe_GA_CNPJ!K133</f>
        <v>0</v>
      </c>
      <c r="F131" s="14">
        <f ca="1">[1]ano_Flx_CIVIL_PrevFinTe_GA_CNPJ!AC133</f>
        <v>0</v>
      </c>
      <c r="G131" s="14">
        <f ca="1">[1]ano_Flx_CIVIL_PrevFinTe_GA_CNPJ!AH133</f>
        <v>0</v>
      </c>
      <c r="H131" s="14">
        <f ca="1">[1]ano_Flx_CIVIL_PrevFinTe_GA_CNPJ!AS133</f>
        <v>0</v>
      </c>
      <c r="I131" s="14">
        <f ca="1">[1]ano_Flx_CIVIL_PrevFinTe_GA_CNPJ!AY133</f>
        <v>0</v>
      </c>
      <c r="J131" s="14">
        <f ca="1">[1]ano_Flx_CIVIL_PrevFinTe_GA_CNPJ!AZ133</f>
        <v>0</v>
      </c>
      <c r="K131" s="14">
        <f ca="1">[1]ano_Flx_CIVIL_PrevFinTe_GA_CNPJ!BH133</f>
        <v>0</v>
      </c>
      <c r="L131" s="14">
        <f t="shared" ca="1" si="9"/>
        <v>0</v>
      </c>
      <c r="M131" s="15">
        <f t="shared" ca="1" si="14"/>
        <v>1406.3225814267246</v>
      </c>
      <c r="N131" s="14">
        <f t="shared" ca="1" si="11"/>
        <v>0</v>
      </c>
      <c r="O131" s="14">
        <f t="shared" ca="1" si="12"/>
        <v>0</v>
      </c>
    </row>
    <row r="132" spans="1:15" ht="15.75" customHeight="1" thickBot="1">
      <c r="A132" s="12">
        <f ca="1">[1]ano_Flx_CIVIL_PrevFinTe_GA_CNPJ!A134</f>
        <v>129</v>
      </c>
      <c r="B132" s="13">
        <f ca="1">[1]ano_Flx_CIVIL_PrevFinTe_GA_CNPJ!B134</f>
        <v>2149</v>
      </c>
      <c r="C132" s="13">
        <f t="shared" ref="C132:C153" ca="1" si="15">1/(1+_R)^(A132+0.5)</f>
        <v>6.3464859797384104E-4</v>
      </c>
      <c r="D132" s="14">
        <f ca="1">[1]ano_Flx_CIVIL_PrevFinTe_GA_CNPJ!F134</f>
        <v>0</v>
      </c>
      <c r="E132" s="14">
        <f ca="1">[1]ano_Flx_CIVIL_PrevFinTe_GA_CNPJ!K134</f>
        <v>0</v>
      </c>
      <c r="F132" s="14">
        <f ca="1">[1]ano_Flx_CIVIL_PrevFinTe_GA_CNPJ!AC134</f>
        <v>0</v>
      </c>
      <c r="G132" s="14">
        <f ca="1">[1]ano_Flx_CIVIL_PrevFinTe_GA_CNPJ!AH134</f>
        <v>0</v>
      </c>
      <c r="H132" s="14">
        <f ca="1">[1]ano_Flx_CIVIL_PrevFinTe_GA_CNPJ!AS134</f>
        <v>0</v>
      </c>
      <c r="I132" s="14">
        <f ca="1">[1]ano_Flx_CIVIL_PrevFinTe_GA_CNPJ!AY134</f>
        <v>0</v>
      </c>
      <c r="J132" s="14">
        <f ca="1">[1]ano_Flx_CIVIL_PrevFinTe_GA_CNPJ!AZ134</f>
        <v>0</v>
      </c>
      <c r="K132" s="14">
        <f ca="1">[1]ano_Flx_CIVIL_PrevFinTe_GA_CNPJ!BH134</f>
        <v>0</v>
      </c>
      <c r="L132" s="14">
        <f t="shared" ref="L132:L153" ca="1" si="16">J132+H132-K132-I132-SUM(D132:G132)</f>
        <v>0</v>
      </c>
      <c r="M132" s="15">
        <f t="shared" ref="M132:M153" ca="1" si="17">(1+_R)^(A132-0.5)</f>
        <v>1488.5924524401887</v>
      </c>
      <c r="N132" s="14">
        <f t="shared" ref="N132:N153" ca="1" si="18">(L132/M132)*(A132-0.5)</f>
        <v>0</v>
      </c>
      <c r="O132" s="14">
        <f t="shared" ref="O132:O153" ca="1" si="19">L132/M132</f>
        <v>0</v>
      </c>
    </row>
    <row r="133" spans="1:15" ht="15.75" customHeight="1" thickBot="1">
      <c r="A133" s="12">
        <f ca="1">[1]ano_Flx_CIVIL_PrevFinTe_GA_CNPJ!A135</f>
        <v>130</v>
      </c>
      <c r="B133" s="13">
        <f ca="1">[1]ano_Flx_CIVIL_PrevFinTe_GA_CNPJ!B135</f>
        <v>2150</v>
      </c>
      <c r="C133" s="13">
        <f t="shared" ca="1" si="15"/>
        <v>5.9957354555865961E-4</v>
      </c>
      <c r="D133" s="14">
        <f ca="1">[1]ano_Flx_CIVIL_PrevFinTe_GA_CNPJ!F135</f>
        <v>0</v>
      </c>
      <c r="E133" s="14">
        <f ca="1">[1]ano_Flx_CIVIL_PrevFinTe_GA_CNPJ!K135</f>
        <v>0</v>
      </c>
      <c r="F133" s="14">
        <f ca="1">[1]ano_Flx_CIVIL_PrevFinTe_GA_CNPJ!AC135</f>
        <v>0</v>
      </c>
      <c r="G133" s="14">
        <f ca="1">[1]ano_Flx_CIVIL_PrevFinTe_GA_CNPJ!AH135</f>
        <v>0</v>
      </c>
      <c r="H133" s="14">
        <f ca="1">[1]ano_Flx_CIVIL_PrevFinTe_GA_CNPJ!AS135</f>
        <v>0</v>
      </c>
      <c r="I133" s="14">
        <f ca="1">[1]ano_Flx_CIVIL_PrevFinTe_GA_CNPJ!AY135</f>
        <v>0</v>
      </c>
      <c r="J133" s="14">
        <f ca="1">[1]ano_Flx_CIVIL_PrevFinTe_GA_CNPJ!AZ135</f>
        <v>0</v>
      </c>
      <c r="K133" s="14">
        <f ca="1">[1]ano_Flx_CIVIL_PrevFinTe_GA_CNPJ!BH135</f>
        <v>0</v>
      </c>
      <c r="L133" s="14">
        <f t="shared" ca="1" si="16"/>
        <v>0</v>
      </c>
      <c r="M133" s="15">
        <f t="shared" ca="1" si="17"/>
        <v>1575.6751109079391</v>
      </c>
      <c r="N133" s="14">
        <f t="shared" ca="1" si="18"/>
        <v>0</v>
      </c>
      <c r="O133" s="14">
        <f t="shared" ca="1" si="19"/>
        <v>0</v>
      </c>
    </row>
    <row r="134" spans="1:15" ht="15.75" customHeight="1" thickBot="1">
      <c r="A134" s="12">
        <f ca="1">[1]ano_Flx_CIVIL_PrevFinTe_GA_CNPJ!A136</f>
        <v>131</v>
      </c>
      <c r="B134" s="13">
        <f ca="1">[1]ano_Flx_CIVIL_PrevFinTe_GA_CNPJ!B136</f>
        <v>2151</v>
      </c>
      <c r="C134" s="13">
        <f t="shared" ca="1" si="15"/>
        <v>5.6643698210548832E-4</v>
      </c>
      <c r="D134" s="14">
        <f ca="1">[1]ano_Flx_CIVIL_PrevFinTe_GA_CNPJ!F136</f>
        <v>0</v>
      </c>
      <c r="E134" s="14">
        <f ca="1">[1]ano_Flx_CIVIL_PrevFinTe_GA_CNPJ!K136</f>
        <v>0</v>
      </c>
      <c r="F134" s="14">
        <f ca="1">[1]ano_Flx_CIVIL_PrevFinTe_GA_CNPJ!AC136</f>
        <v>0</v>
      </c>
      <c r="G134" s="14">
        <f ca="1">[1]ano_Flx_CIVIL_PrevFinTe_GA_CNPJ!AH136</f>
        <v>0</v>
      </c>
      <c r="H134" s="14">
        <f ca="1">[1]ano_Flx_CIVIL_PrevFinTe_GA_CNPJ!AS136</f>
        <v>0</v>
      </c>
      <c r="I134" s="14">
        <f ca="1">[1]ano_Flx_CIVIL_PrevFinTe_GA_CNPJ!AY136</f>
        <v>0</v>
      </c>
      <c r="J134" s="14">
        <f ca="1">[1]ano_Flx_CIVIL_PrevFinTe_GA_CNPJ!AZ136</f>
        <v>0</v>
      </c>
      <c r="K134" s="14">
        <f ca="1">[1]ano_Flx_CIVIL_PrevFinTe_GA_CNPJ!BH136</f>
        <v>0</v>
      </c>
      <c r="L134" s="14">
        <f t="shared" ca="1" si="16"/>
        <v>0</v>
      </c>
      <c r="M134" s="15">
        <f t="shared" ca="1" si="17"/>
        <v>1667.8521048960531</v>
      </c>
      <c r="N134" s="14">
        <f t="shared" ca="1" si="18"/>
        <v>0</v>
      </c>
      <c r="O134" s="14">
        <f t="shared" ca="1" si="19"/>
        <v>0</v>
      </c>
    </row>
    <row r="135" spans="1:15" ht="15.75" customHeight="1" thickBot="1">
      <c r="A135" s="12">
        <f ca="1">[1]ano_Flx_CIVIL_PrevFinTe_GA_CNPJ!A137</f>
        <v>132</v>
      </c>
      <c r="B135" s="13">
        <f ca="1">[1]ano_Flx_CIVIL_PrevFinTe_GA_CNPJ!B137</f>
        <v>2152</v>
      </c>
      <c r="C135" s="13">
        <f t="shared" ca="1" si="15"/>
        <v>5.3513177336371139E-4</v>
      </c>
      <c r="D135" s="14">
        <f ca="1">[1]ano_Flx_CIVIL_PrevFinTe_GA_CNPJ!F137</f>
        <v>0</v>
      </c>
      <c r="E135" s="14">
        <f ca="1">[1]ano_Flx_CIVIL_PrevFinTe_GA_CNPJ!K137</f>
        <v>0</v>
      </c>
      <c r="F135" s="14">
        <f ca="1">[1]ano_Flx_CIVIL_PrevFinTe_GA_CNPJ!AC137</f>
        <v>0</v>
      </c>
      <c r="G135" s="14">
        <f ca="1">[1]ano_Flx_CIVIL_PrevFinTe_GA_CNPJ!AH137</f>
        <v>0</v>
      </c>
      <c r="H135" s="14">
        <f ca="1">[1]ano_Flx_CIVIL_PrevFinTe_GA_CNPJ!AS137</f>
        <v>0</v>
      </c>
      <c r="I135" s="14">
        <f ca="1">[1]ano_Flx_CIVIL_PrevFinTe_GA_CNPJ!AY137</f>
        <v>0</v>
      </c>
      <c r="J135" s="14">
        <f ca="1">[1]ano_Flx_CIVIL_PrevFinTe_GA_CNPJ!AZ137</f>
        <v>0</v>
      </c>
      <c r="K135" s="14">
        <f ca="1">[1]ano_Flx_CIVIL_PrevFinTe_GA_CNPJ!BH137</f>
        <v>0</v>
      </c>
      <c r="L135" s="14">
        <f t="shared" ca="1" si="16"/>
        <v>0</v>
      </c>
      <c r="M135" s="15">
        <f t="shared" ca="1" si="17"/>
        <v>1765.421453032473</v>
      </c>
      <c r="N135" s="14">
        <f t="shared" ca="1" si="18"/>
        <v>0</v>
      </c>
      <c r="O135" s="14">
        <f t="shared" ca="1" si="19"/>
        <v>0</v>
      </c>
    </row>
    <row r="136" spans="1:15" ht="15.75" customHeight="1" thickBot="1">
      <c r="A136" s="12">
        <f ca="1">[1]ano_Flx_CIVIL_PrevFinTe_GA_CNPJ!A138</f>
        <v>133</v>
      </c>
      <c r="B136" s="13">
        <f ca="1">[1]ano_Flx_CIVIL_PrevFinTe_GA_CNPJ!B138</f>
        <v>2153</v>
      </c>
      <c r="C136" s="13">
        <f t="shared" ca="1" si="15"/>
        <v>5.0555670605924525E-4</v>
      </c>
      <c r="D136" s="14">
        <f ca="1">[1]ano_Flx_CIVIL_PrevFinTe_GA_CNPJ!F138</f>
        <v>0</v>
      </c>
      <c r="E136" s="14">
        <f ca="1">[1]ano_Flx_CIVIL_PrevFinTe_GA_CNPJ!K138</f>
        <v>0</v>
      </c>
      <c r="F136" s="14">
        <f ca="1">[1]ano_Flx_CIVIL_PrevFinTe_GA_CNPJ!AC138</f>
        <v>0</v>
      </c>
      <c r="G136" s="14">
        <f ca="1">[1]ano_Flx_CIVIL_PrevFinTe_GA_CNPJ!AH138</f>
        <v>0</v>
      </c>
      <c r="H136" s="14">
        <f ca="1">[1]ano_Flx_CIVIL_PrevFinTe_GA_CNPJ!AS138</f>
        <v>0</v>
      </c>
      <c r="I136" s="14">
        <f ca="1">[1]ano_Flx_CIVIL_PrevFinTe_GA_CNPJ!AY138</f>
        <v>0</v>
      </c>
      <c r="J136" s="14">
        <f ca="1">[1]ano_Flx_CIVIL_PrevFinTe_GA_CNPJ!AZ138</f>
        <v>0</v>
      </c>
      <c r="K136" s="14">
        <f ca="1">[1]ano_Flx_CIVIL_PrevFinTe_GA_CNPJ!BH138</f>
        <v>0</v>
      </c>
      <c r="L136" s="14">
        <f t="shared" ca="1" si="16"/>
        <v>0</v>
      </c>
      <c r="M136" s="15">
        <f t="shared" ca="1" si="17"/>
        <v>1868.698608034872</v>
      </c>
      <c r="N136" s="14">
        <f t="shared" ca="1" si="18"/>
        <v>0</v>
      </c>
      <c r="O136" s="14">
        <f t="shared" ca="1" si="19"/>
        <v>0</v>
      </c>
    </row>
    <row r="137" spans="1:15" ht="15.75" customHeight="1" thickBot="1">
      <c r="A137" s="12">
        <f ca="1">[1]ano_Flx_CIVIL_PrevFinTe_GA_CNPJ!A139</f>
        <v>134</v>
      </c>
      <c r="B137" s="13">
        <f ca="1">[1]ano_Flx_CIVIL_PrevFinTe_GA_CNPJ!B139</f>
        <v>2154</v>
      </c>
      <c r="C137" s="13">
        <f t="shared" ca="1" si="15"/>
        <v>4.7761616066060026E-4</v>
      </c>
      <c r="D137" s="14">
        <f ca="1">[1]ano_Flx_CIVIL_PrevFinTe_GA_CNPJ!F139</f>
        <v>0</v>
      </c>
      <c r="E137" s="14">
        <f ca="1">[1]ano_Flx_CIVIL_PrevFinTe_GA_CNPJ!K139</f>
        <v>0</v>
      </c>
      <c r="F137" s="14">
        <f ca="1">[1]ano_Flx_CIVIL_PrevFinTe_GA_CNPJ!AC139</f>
        <v>0</v>
      </c>
      <c r="G137" s="14">
        <f ca="1">[1]ano_Flx_CIVIL_PrevFinTe_GA_CNPJ!AH139</f>
        <v>0</v>
      </c>
      <c r="H137" s="14">
        <f ca="1">[1]ano_Flx_CIVIL_PrevFinTe_GA_CNPJ!AS139</f>
        <v>0</v>
      </c>
      <c r="I137" s="14">
        <f ca="1">[1]ano_Flx_CIVIL_PrevFinTe_GA_CNPJ!AY139</f>
        <v>0</v>
      </c>
      <c r="J137" s="14">
        <f ca="1">[1]ano_Flx_CIVIL_PrevFinTe_GA_CNPJ!AZ139</f>
        <v>0</v>
      </c>
      <c r="K137" s="14">
        <f ca="1">[1]ano_Flx_CIVIL_PrevFinTe_GA_CNPJ!BH139</f>
        <v>0</v>
      </c>
      <c r="L137" s="14">
        <f t="shared" ca="1" si="16"/>
        <v>0</v>
      </c>
      <c r="M137" s="15">
        <f t="shared" ca="1" si="17"/>
        <v>1978.0174766049131</v>
      </c>
      <c r="N137" s="14">
        <f t="shared" ca="1" si="18"/>
        <v>0</v>
      </c>
      <c r="O137" s="14">
        <f t="shared" ca="1" si="19"/>
        <v>0</v>
      </c>
    </row>
    <row r="138" spans="1:15" ht="15.75" customHeight="1" thickBot="1">
      <c r="A138" s="12">
        <f ca="1">[1]ano_Flx_CIVIL_PrevFinTe_GA_CNPJ!A140</f>
        <v>135</v>
      </c>
      <c r="B138" s="13">
        <f ca="1">[1]ano_Flx_CIVIL_PrevFinTe_GA_CNPJ!B140</f>
        <v>2155</v>
      </c>
      <c r="C138" s="13">
        <f t="shared" ca="1" si="15"/>
        <v>4.5121980223013735E-4</v>
      </c>
      <c r="D138" s="14">
        <f ca="1">[1]ano_Flx_CIVIL_PrevFinTe_GA_CNPJ!F140</f>
        <v>0</v>
      </c>
      <c r="E138" s="14">
        <f ca="1">[1]ano_Flx_CIVIL_PrevFinTe_GA_CNPJ!K140</f>
        <v>0</v>
      </c>
      <c r="F138" s="14">
        <f ca="1">[1]ano_Flx_CIVIL_PrevFinTe_GA_CNPJ!AC140</f>
        <v>0</v>
      </c>
      <c r="G138" s="14">
        <f ca="1">[1]ano_Flx_CIVIL_PrevFinTe_GA_CNPJ!AH140</f>
        <v>0</v>
      </c>
      <c r="H138" s="14">
        <f ca="1">[1]ano_Flx_CIVIL_PrevFinTe_GA_CNPJ!AS140</f>
        <v>0</v>
      </c>
      <c r="I138" s="14">
        <f ca="1">[1]ano_Flx_CIVIL_PrevFinTe_GA_CNPJ!AY140</f>
        <v>0</v>
      </c>
      <c r="J138" s="14">
        <f ca="1">[1]ano_Flx_CIVIL_PrevFinTe_GA_CNPJ!AZ140</f>
        <v>0</v>
      </c>
      <c r="K138" s="14">
        <f ca="1">[1]ano_Flx_CIVIL_PrevFinTe_GA_CNPJ!BH140</f>
        <v>0</v>
      </c>
      <c r="L138" s="14">
        <f t="shared" ca="1" si="16"/>
        <v>0</v>
      </c>
      <c r="M138" s="15">
        <f t="shared" ca="1" si="17"/>
        <v>2093.7314989862998</v>
      </c>
      <c r="N138" s="14">
        <f t="shared" ca="1" si="18"/>
        <v>0</v>
      </c>
      <c r="O138" s="14">
        <f t="shared" ca="1" si="19"/>
        <v>0</v>
      </c>
    </row>
    <row r="139" spans="1:15" ht="15.75" customHeight="1" thickBot="1">
      <c r="A139" s="12">
        <f ca="1">[1]ano_Flx_CIVIL_PrevFinTe_GA_CNPJ!A141</f>
        <v>136</v>
      </c>
      <c r="B139" s="13">
        <f ca="1">[1]ano_Flx_CIVIL_PrevFinTe_GA_CNPJ!B141</f>
        <v>2156</v>
      </c>
      <c r="C139" s="13">
        <f t="shared" ca="1" si="15"/>
        <v>4.2628228836101762E-4</v>
      </c>
      <c r="D139" s="14">
        <f ca="1">[1]ano_Flx_CIVIL_PrevFinTe_GA_CNPJ!F141</f>
        <v>0</v>
      </c>
      <c r="E139" s="14">
        <f ca="1">[1]ano_Flx_CIVIL_PrevFinTe_GA_CNPJ!K141</f>
        <v>0</v>
      </c>
      <c r="F139" s="14">
        <f ca="1">[1]ano_Flx_CIVIL_PrevFinTe_GA_CNPJ!AC141</f>
        <v>0</v>
      </c>
      <c r="G139" s="14">
        <f ca="1">[1]ano_Flx_CIVIL_PrevFinTe_GA_CNPJ!AH141</f>
        <v>0</v>
      </c>
      <c r="H139" s="14">
        <f ca="1">[1]ano_Flx_CIVIL_PrevFinTe_GA_CNPJ!AS141</f>
        <v>0</v>
      </c>
      <c r="I139" s="14">
        <f ca="1">[1]ano_Flx_CIVIL_PrevFinTe_GA_CNPJ!AY141</f>
        <v>0</v>
      </c>
      <c r="J139" s="14">
        <f ca="1">[1]ano_Flx_CIVIL_PrevFinTe_GA_CNPJ!AZ141</f>
        <v>0</v>
      </c>
      <c r="K139" s="14">
        <f ca="1">[1]ano_Flx_CIVIL_PrevFinTe_GA_CNPJ!BH141</f>
        <v>0</v>
      </c>
      <c r="L139" s="14">
        <f t="shared" ca="1" si="16"/>
        <v>0</v>
      </c>
      <c r="M139" s="15">
        <f t="shared" ca="1" si="17"/>
        <v>2216.2147916769977</v>
      </c>
      <c r="N139" s="14">
        <f t="shared" ca="1" si="18"/>
        <v>0</v>
      </c>
      <c r="O139" s="14">
        <f t="shared" ca="1" si="19"/>
        <v>0</v>
      </c>
    </row>
    <row r="140" spans="1:15" ht="15.75" customHeight="1" thickBot="1">
      <c r="A140" s="12">
        <f ca="1">[1]ano_Flx_CIVIL_PrevFinTe_GA_CNPJ!A142</f>
        <v>137</v>
      </c>
      <c r="B140" s="13">
        <f ca="1">[1]ano_Flx_CIVIL_PrevFinTe_GA_CNPJ!B142</f>
        <v>2157</v>
      </c>
      <c r="C140" s="13">
        <f t="shared" ca="1" si="15"/>
        <v>4.0272299325556709E-4</v>
      </c>
      <c r="D140" s="14">
        <f ca="1">[1]ano_Flx_CIVIL_PrevFinTe_GA_CNPJ!F142</f>
        <v>0</v>
      </c>
      <c r="E140" s="14">
        <f ca="1">[1]ano_Flx_CIVIL_PrevFinTe_GA_CNPJ!K142</f>
        <v>0</v>
      </c>
      <c r="F140" s="14">
        <f ca="1">[1]ano_Flx_CIVIL_PrevFinTe_GA_CNPJ!AC142</f>
        <v>0</v>
      </c>
      <c r="G140" s="14">
        <f ca="1">[1]ano_Flx_CIVIL_PrevFinTe_GA_CNPJ!AH142</f>
        <v>0</v>
      </c>
      <c r="H140" s="14">
        <f ca="1">[1]ano_Flx_CIVIL_PrevFinTe_GA_CNPJ!AS142</f>
        <v>0</v>
      </c>
      <c r="I140" s="14">
        <f ca="1">[1]ano_Flx_CIVIL_PrevFinTe_GA_CNPJ!AY142</f>
        <v>0</v>
      </c>
      <c r="J140" s="14">
        <f ca="1">[1]ano_Flx_CIVIL_PrevFinTe_GA_CNPJ!AZ142</f>
        <v>0</v>
      </c>
      <c r="K140" s="14">
        <f ca="1">[1]ano_Flx_CIVIL_PrevFinTe_GA_CNPJ!BH142</f>
        <v>0</v>
      </c>
      <c r="L140" s="14">
        <f t="shared" ca="1" si="16"/>
        <v>0</v>
      </c>
      <c r="M140" s="15">
        <f t="shared" ca="1" si="17"/>
        <v>2345.8633569901031</v>
      </c>
      <c r="N140" s="14">
        <f t="shared" ca="1" si="18"/>
        <v>0</v>
      </c>
      <c r="O140" s="14">
        <f t="shared" ca="1" si="19"/>
        <v>0</v>
      </c>
    </row>
    <row r="141" spans="1:15" ht="15.75" customHeight="1" thickBot="1">
      <c r="A141" s="12">
        <f ca="1">[1]ano_Flx_CIVIL_PrevFinTe_GA_CNPJ!A143</f>
        <v>138</v>
      </c>
      <c r="B141" s="13">
        <f ca="1">[1]ano_Flx_CIVIL_PrevFinTe_GA_CNPJ!B143</f>
        <v>2158</v>
      </c>
      <c r="C141" s="13">
        <f t="shared" ca="1" si="15"/>
        <v>3.8046574705296828E-4</v>
      </c>
      <c r="D141" s="14">
        <f ca="1">[1]ano_Flx_CIVIL_PrevFinTe_GA_CNPJ!F143</f>
        <v>0</v>
      </c>
      <c r="E141" s="14">
        <f ca="1">[1]ano_Flx_CIVIL_PrevFinTe_GA_CNPJ!K143</f>
        <v>0</v>
      </c>
      <c r="F141" s="14">
        <f ca="1">[1]ano_Flx_CIVIL_PrevFinTe_GA_CNPJ!AC143</f>
        <v>0</v>
      </c>
      <c r="G141" s="14">
        <f ca="1">[1]ano_Flx_CIVIL_PrevFinTe_GA_CNPJ!AH143</f>
        <v>0</v>
      </c>
      <c r="H141" s="14">
        <f ca="1">[1]ano_Flx_CIVIL_PrevFinTe_GA_CNPJ!AS143</f>
        <v>0</v>
      </c>
      <c r="I141" s="14">
        <f ca="1">[1]ano_Flx_CIVIL_PrevFinTe_GA_CNPJ!AY143</f>
        <v>0</v>
      </c>
      <c r="J141" s="14">
        <f ca="1">[1]ano_Flx_CIVIL_PrevFinTe_GA_CNPJ!AZ143</f>
        <v>0</v>
      </c>
      <c r="K141" s="14">
        <f ca="1">[1]ano_Flx_CIVIL_PrevFinTe_GA_CNPJ!BH143</f>
        <v>0</v>
      </c>
      <c r="L141" s="14">
        <f t="shared" ca="1" si="16"/>
        <v>0</v>
      </c>
      <c r="M141" s="15">
        <f t="shared" ca="1" si="17"/>
        <v>2483.0963633740234</v>
      </c>
      <c r="N141" s="14">
        <f t="shared" ca="1" si="18"/>
        <v>0</v>
      </c>
      <c r="O141" s="14">
        <f t="shared" ca="1" si="19"/>
        <v>0</v>
      </c>
    </row>
    <row r="142" spans="1:15" ht="15.75" customHeight="1" thickBot="1">
      <c r="A142" s="12">
        <f ca="1">[1]ano_Flx_CIVIL_PrevFinTe_GA_CNPJ!A144</f>
        <v>139</v>
      </c>
      <c r="B142" s="13">
        <f ca="1">[1]ano_Flx_CIVIL_PrevFinTe_GA_CNPJ!B144</f>
        <v>2159</v>
      </c>
      <c r="C142" s="13">
        <f t="shared" ca="1" si="15"/>
        <v>3.5943858956350344E-4</v>
      </c>
      <c r="D142" s="14">
        <f ca="1">[1]ano_Flx_CIVIL_PrevFinTe_GA_CNPJ!F144</f>
        <v>0</v>
      </c>
      <c r="E142" s="14">
        <f ca="1">[1]ano_Flx_CIVIL_PrevFinTe_GA_CNPJ!K144</f>
        <v>0</v>
      </c>
      <c r="F142" s="14">
        <f ca="1">[1]ano_Flx_CIVIL_PrevFinTe_GA_CNPJ!AC144</f>
        <v>0</v>
      </c>
      <c r="G142" s="14">
        <f ca="1">[1]ano_Flx_CIVIL_PrevFinTe_GA_CNPJ!AH144</f>
        <v>0</v>
      </c>
      <c r="H142" s="14">
        <f ca="1">[1]ano_Flx_CIVIL_PrevFinTe_GA_CNPJ!AS144</f>
        <v>0</v>
      </c>
      <c r="I142" s="14">
        <f ca="1">[1]ano_Flx_CIVIL_PrevFinTe_GA_CNPJ!AY144</f>
        <v>0</v>
      </c>
      <c r="J142" s="14">
        <f ca="1">[1]ano_Flx_CIVIL_PrevFinTe_GA_CNPJ!AZ144</f>
        <v>0</v>
      </c>
      <c r="K142" s="14">
        <f ca="1">[1]ano_Flx_CIVIL_PrevFinTe_GA_CNPJ!BH144</f>
        <v>0</v>
      </c>
      <c r="L142" s="14">
        <f t="shared" ca="1" si="16"/>
        <v>0</v>
      </c>
      <c r="M142" s="15">
        <f t="shared" ca="1" si="17"/>
        <v>2628.3575006314049</v>
      </c>
      <c r="N142" s="14">
        <f t="shared" ca="1" si="18"/>
        <v>0</v>
      </c>
      <c r="O142" s="14">
        <f t="shared" ca="1" si="19"/>
        <v>0</v>
      </c>
    </row>
    <row r="143" spans="1:15" ht="15.75" customHeight="1" thickBot="1">
      <c r="A143" s="12">
        <f ca="1">[1]ano_Flx_CIVIL_PrevFinTe_GA_CNPJ!A145</f>
        <v>140</v>
      </c>
      <c r="B143" s="13">
        <f ca="1">[1]ano_Flx_CIVIL_PrevFinTe_GA_CNPJ!B145</f>
        <v>2160</v>
      </c>
      <c r="C143" s="13">
        <f t="shared" ca="1" si="15"/>
        <v>3.3957353761313519E-4</v>
      </c>
      <c r="D143" s="14">
        <f ca="1">[1]ano_Flx_CIVIL_PrevFinTe_GA_CNPJ!F145</f>
        <v>0</v>
      </c>
      <c r="E143" s="14">
        <f ca="1">[1]ano_Flx_CIVIL_PrevFinTe_GA_CNPJ!K145</f>
        <v>0</v>
      </c>
      <c r="F143" s="14">
        <f ca="1">[1]ano_Flx_CIVIL_PrevFinTe_GA_CNPJ!AC145</f>
        <v>0</v>
      </c>
      <c r="G143" s="14">
        <f ca="1">[1]ano_Flx_CIVIL_PrevFinTe_GA_CNPJ!AH145</f>
        <v>0</v>
      </c>
      <c r="H143" s="14">
        <f ca="1">[1]ano_Flx_CIVIL_PrevFinTe_GA_CNPJ!AS145</f>
        <v>0</v>
      </c>
      <c r="I143" s="14">
        <f ca="1">[1]ano_Flx_CIVIL_PrevFinTe_GA_CNPJ!AY145</f>
        <v>0</v>
      </c>
      <c r="J143" s="14">
        <f ca="1">[1]ano_Flx_CIVIL_PrevFinTe_GA_CNPJ!AZ145</f>
        <v>0</v>
      </c>
      <c r="K143" s="14">
        <f ca="1">[1]ano_Flx_CIVIL_PrevFinTe_GA_CNPJ!BH145</f>
        <v>0</v>
      </c>
      <c r="L143" s="14">
        <f t="shared" ca="1" si="16"/>
        <v>0</v>
      </c>
      <c r="M143" s="15">
        <f t="shared" ca="1" si="17"/>
        <v>2782.1164144183413</v>
      </c>
      <c r="N143" s="14">
        <f t="shared" ca="1" si="18"/>
        <v>0</v>
      </c>
      <c r="O143" s="14">
        <f t="shared" ca="1" si="19"/>
        <v>0</v>
      </c>
    </row>
    <row r="144" spans="1:15" ht="15.75" customHeight="1" thickBot="1">
      <c r="A144" s="12">
        <f ca="1">[1]ano_Flx_CIVIL_PrevFinTe_GA_CNPJ!A146</f>
        <v>141</v>
      </c>
      <c r="B144" s="13">
        <f ca="1">[1]ano_Flx_CIVIL_PrevFinTe_GA_CNPJ!B146</f>
        <v>2161</v>
      </c>
      <c r="C144" s="13">
        <f t="shared" ca="1" si="15"/>
        <v>3.2080636524623075E-4</v>
      </c>
      <c r="D144" s="14">
        <f ca="1">[1]ano_Flx_CIVIL_PrevFinTe_GA_CNPJ!F146</f>
        <v>0</v>
      </c>
      <c r="E144" s="14">
        <f ca="1">[1]ano_Flx_CIVIL_PrevFinTe_GA_CNPJ!K146</f>
        <v>0</v>
      </c>
      <c r="F144" s="14">
        <f ca="1">[1]ano_Flx_CIVIL_PrevFinTe_GA_CNPJ!AC146</f>
        <v>0</v>
      </c>
      <c r="G144" s="14">
        <f ca="1">[1]ano_Flx_CIVIL_PrevFinTe_GA_CNPJ!AH146</f>
        <v>0</v>
      </c>
      <c r="H144" s="14">
        <f ca="1">[1]ano_Flx_CIVIL_PrevFinTe_GA_CNPJ!AS146</f>
        <v>0</v>
      </c>
      <c r="I144" s="14">
        <f ca="1">[1]ano_Flx_CIVIL_PrevFinTe_GA_CNPJ!AY146</f>
        <v>0</v>
      </c>
      <c r="J144" s="14">
        <f ca="1">[1]ano_Flx_CIVIL_PrevFinTe_GA_CNPJ!AZ146</f>
        <v>0</v>
      </c>
      <c r="K144" s="14">
        <f ca="1">[1]ano_Flx_CIVIL_PrevFinTe_GA_CNPJ!BH146</f>
        <v>0</v>
      </c>
      <c r="L144" s="14">
        <f t="shared" ca="1" si="16"/>
        <v>0</v>
      </c>
      <c r="M144" s="15">
        <f t="shared" ca="1" si="17"/>
        <v>2944.8702246618132</v>
      </c>
      <c r="N144" s="14">
        <f t="shared" ca="1" si="18"/>
        <v>0</v>
      </c>
      <c r="O144" s="14">
        <f t="shared" ca="1" si="19"/>
        <v>0</v>
      </c>
    </row>
    <row r="145" spans="1:15" ht="15.75" customHeight="1" thickBot="1">
      <c r="A145" s="12">
        <f ca="1">[1]ano_Flx_CIVIL_PrevFinTe_GA_CNPJ!A147</f>
        <v>142</v>
      </c>
      <c r="B145" s="13">
        <f ca="1">[1]ano_Flx_CIVIL_PrevFinTe_GA_CNPJ!B147</f>
        <v>2162</v>
      </c>
      <c r="C145" s="13">
        <f t="shared" ca="1" si="15"/>
        <v>3.0307639607579651E-4</v>
      </c>
      <c r="D145" s="14">
        <f ca="1">[1]ano_Flx_CIVIL_PrevFinTe_GA_CNPJ!F147</f>
        <v>0</v>
      </c>
      <c r="E145" s="14">
        <f ca="1">[1]ano_Flx_CIVIL_PrevFinTe_GA_CNPJ!K147</f>
        <v>0</v>
      </c>
      <c r="F145" s="14">
        <f ca="1">[1]ano_Flx_CIVIL_PrevFinTe_GA_CNPJ!AC147</f>
        <v>0</v>
      </c>
      <c r="G145" s="14">
        <f ca="1">[1]ano_Flx_CIVIL_PrevFinTe_GA_CNPJ!AH147</f>
        <v>0</v>
      </c>
      <c r="H145" s="14">
        <f ca="1">[1]ano_Flx_CIVIL_PrevFinTe_GA_CNPJ!AS147</f>
        <v>0</v>
      </c>
      <c r="I145" s="14">
        <f ca="1">[1]ano_Flx_CIVIL_PrevFinTe_GA_CNPJ!AY147</f>
        <v>0</v>
      </c>
      <c r="J145" s="14">
        <f ca="1">[1]ano_Flx_CIVIL_PrevFinTe_GA_CNPJ!AZ147</f>
        <v>0</v>
      </c>
      <c r="K145" s="14">
        <f ca="1">[1]ano_Flx_CIVIL_PrevFinTe_GA_CNPJ!BH147</f>
        <v>0</v>
      </c>
      <c r="L145" s="14">
        <f t="shared" ca="1" si="16"/>
        <v>0</v>
      </c>
      <c r="M145" s="15">
        <f t="shared" ca="1" si="17"/>
        <v>3117.1451328045282</v>
      </c>
      <c r="N145" s="14">
        <f t="shared" ca="1" si="18"/>
        <v>0</v>
      </c>
      <c r="O145" s="14">
        <f t="shared" ca="1" si="19"/>
        <v>0</v>
      </c>
    </row>
    <row r="146" spans="1:15" ht="15.75" customHeight="1" thickBot="1">
      <c r="A146" s="12">
        <f ca="1">[1]ano_Flx_CIVIL_PrevFinTe_GA_CNPJ!A148</f>
        <v>143</v>
      </c>
      <c r="B146" s="13">
        <f ca="1">[1]ano_Flx_CIVIL_PrevFinTe_GA_CNPJ!B148</f>
        <v>2163</v>
      </c>
      <c r="C146" s="13">
        <f t="shared" ca="1" si="15"/>
        <v>2.86326307109869E-4</v>
      </c>
      <c r="D146" s="14">
        <f ca="1">[1]ano_Flx_CIVIL_PrevFinTe_GA_CNPJ!F148</f>
        <v>0</v>
      </c>
      <c r="E146" s="14">
        <f ca="1">[1]ano_Flx_CIVIL_PrevFinTe_GA_CNPJ!K148</f>
        <v>0</v>
      </c>
      <c r="F146" s="14">
        <f ca="1">[1]ano_Flx_CIVIL_PrevFinTe_GA_CNPJ!AC148</f>
        <v>0</v>
      </c>
      <c r="G146" s="14">
        <f ca="1">[1]ano_Flx_CIVIL_PrevFinTe_GA_CNPJ!AH148</f>
        <v>0</v>
      </c>
      <c r="H146" s="14">
        <f ca="1">[1]ano_Flx_CIVIL_PrevFinTe_GA_CNPJ!AS148</f>
        <v>0</v>
      </c>
      <c r="I146" s="14">
        <f ca="1">[1]ano_Flx_CIVIL_PrevFinTe_GA_CNPJ!AY148</f>
        <v>0</v>
      </c>
      <c r="J146" s="14">
        <f ca="1">[1]ano_Flx_CIVIL_PrevFinTe_GA_CNPJ!AZ148</f>
        <v>0</v>
      </c>
      <c r="K146" s="14">
        <f ca="1">[1]ano_Flx_CIVIL_PrevFinTe_GA_CNPJ!BH148</f>
        <v>0</v>
      </c>
      <c r="L146" s="14">
        <f t="shared" ca="1" si="16"/>
        <v>0</v>
      </c>
      <c r="M146" s="15">
        <f t="shared" ca="1" si="17"/>
        <v>3299.4981230735948</v>
      </c>
      <c r="N146" s="14">
        <f t="shared" ca="1" si="18"/>
        <v>0</v>
      </c>
      <c r="O146" s="14">
        <f t="shared" ca="1" si="19"/>
        <v>0</v>
      </c>
    </row>
    <row r="147" spans="1:15" ht="15.75" customHeight="1" thickBot="1">
      <c r="A147" s="12">
        <f ca="1">[1]ano_Flx_CIVIL_PrevFinTe_GA_CNPJ!A149</f>
        <v>144</v>
      </c>
      <c r="B147" s="13">
        <f ca="1">[1]ano_Flx_CIVIL_PrevFinTe_GA_CNPJ!B149</f>
        <v>2164</v>
      </c>
      <c r="C147" s="13">
        <f t="shared" ca="1" si="15"/>
        <v>2.7050194341980997E-4</v>
      </c>
      <c r="D147" s="14">
        <f ca="1">[1]ano_Flx_CIVIL_PrevFinTe_GA_CNPJ!F149</f>
        <v>0</v>
      </c>
      <c r="E147" s="14">
        <f ca="1">[1]ano_Flx_CIVIL_PrevFinTe_GA_CNPJ!K149</f>
        <v>0</v>
      </c>
      <c r="F147" s="14">
        <f ca="1">[1]ano_Flx_CIVIL_PrevFinTe_GA_CNPJ!AC149</f>
        <v>0</v>
      </c>
      <c r="G147" s="14">
        <f ca="1">[1]ano_Flx_CIVIL_PrevFinTe_GA_CNPJ!AH149</f>
        <v>0</v>
      </c>
      <c r="H147" s="14">
        <f ca="1">[1]ano_Flx_CIVIL_PrevFinTe_GA_CNPJ!AS149</f>
        <v>0</v>
      </c>
      <c r="I147" s="14">
        <f ca="1">[1]ano_Flx_CIVIL_PrevFinTe_GA_CNPJ!AY149</f>
        <v>0</v>
      </c>
      <c r="J147" s="14">
        <f ca="1">[1]ano_Flx_CIVIL_PrevFinTe_GA_CNPJ!AZ149</f>
        <v>0</v>
      </c>
      <c r="K147" s="14">
        <f ca="1">[1]ano_Flx_CIVIL_PrevFinTe_GA_CNPJ!BH149</f>
        <v>0</v>
      </c>
      <c r="L147" s="14">
        <f t="shared" ca="1" si="16"/>
        <v>0</v>
      </c>
      <c r="M147" s="15">
        <f t="shared" ca="1" si="17"/>
        <v>3492.5187632734019</v>
      </c>
      <c r="N147" s="14">
        <f t="shared" ca="1" si="18"/>
        <v>0</v>
      </c>
      <c r="O147" s="14">
        <f t="shared" ca="1" si="19"/>
        <v>0</v>
      </c>
    </row>
    <row r="148" spans="1:15" ht="15.75" customHeight="1" thickBot="1">
      <c r="A148" s="12">
        <f ca="1">[1]ano_Flx_CIVIL_PrevFinTe_GA_CNPJ!A150</f>
        <v>145</v>
      </c>
      <c r="B148" s="13">
        <f ca="1">[1]ano_Flx_CIVIL_PrevFinTe_GA_CNPJ!B150</f>
        <v>2165</v>
      </c>
      <c r="C148" s="13">
        <f t="shared" ca="1" si="15"/>
        <v>2.5555214305130874E-4</v>
      </c>
      <c r="D148" s="14">
        <f ca="1">[1]ano_Flx_CIVIL_PrevFinTe_GA_CNPJ!F150</f>
        <v>0</v>
      </c>
      <c r="E148" s="14">
        <f ca="1">[1]ano_Flx_CIVIL_PrevFinTe_GA_CNPJ!K150</f>
        <v>0</v>
      </c>
      <c r="F148" s="14">
        <f ca="1">[1]ano_Flx_CIVIL_PrevFinTe_GA_CNPJ!AC150</f>
        <v>0</v>
      </c>
      <c r="G148" s="14">
        <f ca="1">[1]ano_Flx_CIVIL_PrevFinTe_GA_CNPJ!AH150</f>
        <v>0</v>
      </c>
      <c r="H148" s="14">
        <f ca="1">[1]ano_Flx_CIVIL_PrevFinTe_GA_CNPJ!AS150</f>
        <v>0</v>
      </c>
      <c r="I148" s="14">
        <f ca="1">[1]ano_Flx_CIVIL_PrevFinTe_GA_CNPJ!AY150</f>
        <v>0</v>
      </c>
      <c r="J148" s="14">
        <f ca="1">[1]ano_Flx_CIVIL_PrevFinTe_GA_CNPJ!AZ150</f>
        <v>0</v>
      </c>
      <c r="K148" s="14">
        <f ca="1">[1]ano_Flx_CIVIL_PrevFinTe_GA_CNPJ!BH150</f>
        <v>0</v>
      </c>
      <c r="L148" s="14">
        <f t="shared" ca="1" si="16"/>
        <v>0</v>
      </c>
      <c r="M148" s="15">
        <f t="shared" ca="1" si="17"/>
        <v>3696.831110924898</v>
      </c>
      <c r="N148" s="14">
        <f t="shared" ca="1" si="18"/>
        <v>0</v>
      </c>
      <c r="O148" s="14">
        <f t="shared" ca="1" si="19"/>
        <v>0</v>
      </c>
    </row>
    <row r="149" spans="1:15" ht="15.75" customHeight="1" thickBot="1">
      <c r="A149" s="12">
        <f ca="1">[1]ano_Flx_CIVIL_PrevFinTe_GA_CNPJ!A151</f>
        <v>146</v>
      </c>
      <c r="B149" s="13">
        <f ca="1">[1]ano_Flx_CIVIL_PrevFinTe_GA_CNPJ!B151</f>
        <v>2166</v>
      </c>
      <c r="C149" s="13">
        <f t="shared" ca="1" si="15"/>
        <v>2.4142857161200623E-4</v>
      </c>
      <c r="D149" s="14">
        <f ca="1">[1]ano_Flx_CIVIL_PrevFinTe_GA_CNPJ!F151</f>
        <v>0</v>
      </c>
      <c r="E149" s="14">
        <f ca="1">[1]ano_Flx_CIVIL_PrevFinTe_GA_CNPJ!K151</f>
        <v>0</v>
      </c>
      <c r="F149" s="14">
        <f ca="1">[1]ano_Flx_CIVIL_PrevFinTe_GA_CNPJ!AC151</f>
        <v>0</v>
      </c>
      <c r="G149" s="14">
        <f ca="1">[1]ano_Flx_CIVIL_PrevFinTe_GA_CNPJ!AH151</f>
        <v>0</v>
      </c>
      <c r="H149" s="14">
        <f ca="1">[1]ano_Flx_CIVIL_PrevFinTe_GA_CNPJ!AS151</f>
        <v>0</v>
      </c>
      <c r="I149" s="14">
        <f ca="1">[1]ano_Flx_CIVIL_PrevFinTe_GA_CNPJ!AY151</f>
        <v>0</v>
      </c>
      <c r="J149" s="14">
        <f ca="1">[1]ano_Flx_CIVIL_PrevFinTe_GA_CNPJ!AZ151</f>
        <v>0</v>
      </c>
      <c r="K149" s="14">
        <f ca="1">[1]ano_Flx_CIVIL_PrevFinTe_GA_CNPJ!BH151</f>
        <v>0</v>
      </c>
      <c r="L149" s="14">
        <f t="shared" ca="1" si="16"/>
        <v>0</v>
      </c>
      <c r="M149" s="15">
        <f t="shared" ca="1" si="17"/>
        <v>3913.0957309139994</v>
      </c>
      <c r="N149" s="14">
        <f t="shared" ca="1" si="18"/>
        <v>0</v>
      </c>
      <c r="O149" s="14">
        <f t="shared" ca="1" si="19"/>
        <v>0</v>
      </c>
    </row>
    <row r="150" spans="1:15" ht="15.75" customHeight="1" thickBot="1">
      <c r="A150" s="12">
        <f ca="1">[1]ano_Flx_CIVIL_PrevFinTe_GA_CNPJ!A152</f>
        <v>147</v>
      </c>
      <c r="B150" s="13">
        <f ca="1">[1]ano_Flx_CIVIL_PrevFinTe_GA_CNPJ!B152</f>
        <v>2167</v>
      </c>
      <c r="C150" s="13">
        <f t="shared" ca="1" si="15"/>
        <v>2.2808556600095053E-4</v>
      </c>
      <c r="D150" s="14">
        <f ca="1">[1]ano_Flx_CIVIL_PrevFinTe_GA_CNPJ!F152</f>
        <v>0</v>
      </c>
      <c r="E150" s="14">
        <f ca="1">[1]ano_Flx_CIVIL_PrevFinTe_GA_CNPJ!K152</f>
        <v>0</v>
      </c>
      <c r="F150" s="14">
        <f ca="1">[1]ano_Flx_CIVIL_PrevFinTe_GA_CNPJ!AC152</f>
        <v>0</v>
      </c>
      <c r="G150" s="14">
        <f ca="1">[1]ano_Flx_CIVIL_PrevFinTe_GA_CNPJ!AH152</f>
        <v>0</v>
      </c>
      <c r="H150" s="14">
        <f ca="1">[1]ano_Flx_CIVIL_PrevFinTe_GA_CNPJ!AS152</f>
        <v>0</v>
      </c>
      <c r="I150" s="14">
        <f ca="1">[1]ano_Flx_CIVIL_PrevFinTe_GA_CNPJ!AY152</f>
        <v>0</v>
      </c>
      <c r="J150" s="14">
        <f ca="1">[1]ano_Flx_CIVIL_PrevFinTe_GA_CNPJ!AZ152</f>
        <v>0</v>
      </c>
      <c r="K150" s="14">
        <f ca="1">[1]ano_Flx_CIVIL_PrevFinTe_GA_CNPJ!BH152</f>
        <v>0</v>
      </c>
      <c r="L150" s="14">
        <f t="shared" ca="1" si="16"/>
        <v>0</v>
      </c>
      <c r="M150" s="15">
        <f t="shared" ca="1" si="17"/>
        <v>4142.0118311724709</v>
      </c>
      <c r="N150" s="14">
        <f t="shared" ca="1" si="18"/>
        <v>0</v>
      </c>
      <c r="O150" s="14">
        <f t="shared" ca="1" si="19"/>
        <v>0</v>
      </c>
    </row>
    <row r="151" spans="1:15" ht="15.75" customHeight="1" thickBot="1">
      <c r="A151" s="12">
        <f ca="1">[1]ano_Flx_CIVIL_PrevFinTe_GA_CNPJ!A153</f>
        <v>148</v>
      </c>
      <c r="B151" s="13">
        <f ca="1">[1]ano_Flx_CIVIL_PrevFinTe_GA_CNPJ!B153</f>
        <v>2168</v>
      </c>
      <c r="C151" s="13">
        <f t="shared" ca="1" si="15"/>
        <v>2.1547998677463466E-4</v>
      </c>
      <c r="D151" s="14">
        <f ca="1">[1]ano_Flx_CIVIL_PrevFinTe_GA_CNPJ!F153</f>
        <v>0</v>
      </c>
      <c r="E151" s="14">
        <f ca="1">[1]ano_Flx_CIVIL_PrevFinTe_GA_CNPJ!K153</f>
        <v>0</v>
      </c>
      <c r="F151" s="14">
        <f ca="1">[1]ano_Flx_CIVIL_PrevFinTe_GA_CNPJ!AC153</f>
        <v>0</v>
      </c>
      <c r="G151" s="14">
        <f ca="1">[1]ano_Flx_CIVIL_PrevFinTe_GA_CNPJ!AH153</f>
        <v>0</v>
      </c>
      <c r="H151" s="14">
        <f ca="1">[1]ano_Flx_CIVIL_PrevFinTe_GA_CNPJ!AS153</f>
        <v>0</v>
      </c>
      <c r="I151" s="14">
        <f ca="1">[1]ano_Flx_CIVIL_PrevFinTe_GA_CNPJ!AY153</f>
        <v>0</v>
      </c>
      <c r="J151" s="14">
        <f ca="1">[1]ano_Flx_CIVIL_PrevFinTe_GA_CNPJ!AZ153</f>
        <v>0</v>
      </c>
      <c r="K151" s="14">
        <f ca="1">[1]ano_Flx_CIVIL_PrevFinTe_GA_CNPJ!BH153</f>
        <v>0</v>
      </c>
      <c r="L151" s="14">
        <f t="shared" ca="1" si="16"/>
        <v>0</v>
      </c>
      <c r="M151" s="15">
        <f t="shared" ca="1" si="17"/>
        <v>4384.3195232960625</v>
      </c>
      <c r="N151" s="14">
        <f t="shared" ca="1" si="18"/>
        <v>0</v>
      </c>
      <c r="O151" s="14">
        <f t="shared" ca="1" si="19"/>
        <v>0</v>
      </c>
    </row>
    <row r="152" spans="1:15" ht="15.75" customHeight="1" thickBot="1">
      <c r="A152" s="12">
        <f ca="1">[1]ano_Flx_CIVIL_PrevFinTe_GA_CNPJ!A154</f>
        <v>149</v>
      </c>
      <c r="B152" s="13">
        <f ca="1">[1]ano_Flx_CIVIL_PrevFinTe_GA_CNPJ!B154</f>
        <v>2169</v>
      </c>
      <c r="C152" s="13">
        <f t="shared" ca="1" si="15"/>
        <v>2.0357107867230475E-4</v>
      </c>
      <c r="D152" s="14">
        <f ca="1">[1]ano_Flx_CIVIL_PrevFinTe_GA_CNPJ!F154</f>
        <v>0</v>
      </c>
      <c r="E152" s="14">
        <f ca="1">[1]ano_Flx_CIVIL_PrevFinTe_GA_CNPJ!K154</f>
        <v>0</v>
      </c>
      <c r="F152" s="14">
        <f ca="1">[1]ano_Flx_CIVIL_PrevFinTe_GA_CNPJ!AC154</f>
        <v>0</v>
      </c>
      <c r="G152" s="14">
        <f ca="1">[1]ano_Flx_CIVIL_PrevFinTe_GA_CNPJ!AH154</f>
        <v>0</v>
      </c>
      <c r="H152" s="14">
        <f ca="1">[1]ano_Flx_CIVIL_PrevFinTe_GA_CNPJ!AS154</f>
        <v>0</v>
      </c>
      <c r="I152" s="14">
        <f ca="1">[1]ano_Flx_CIVIL_PrevFinTe_GA_CNPJ!AY154</f>
        <v>0</v>
      </c>
      <c r="J152" s="14">
        <f ca="1">[1]ano_Flx_CIVIL_PrevFinTe_GA_CNPJ!AZ154</f>
        <v>0</v>
      </c>
      <c r="K152" s="14">
        <f ca="1">[1]ano_Flx_CIVIL_PrevFinTe_GA_CNPJ!BH154</f>
        <v>0</v>
      </c>
      <c r="L152" s="14">
        <f t="shared" ca="1" si="16"/>
        <v>0</v>
      </c>
      <c r="M152" s="15">
        <f t="shared" ca="1" si="17"/>
        <v>4640.8022154088767</v>
      </c>
      <c r="N152" s="14">
        <f t="shared" ca="1" si="18"/>
        <v>0</v>
      </c>
      <c r="O152" s="14">
        <f t="shared" ca="1" si="19"/>
        <v>0</v>
      </c>
    </row>
    <row r="153" spans="1:15" ht="15.75" customHeight="1" thickBot="1">
      <c r="A153" s="12">
        <f ca="1">[1]ano_Flx_CIVIL_PrevFinTe_GA_CNPJ!A155</f>
        <v>150</v>
      </c>
      <c r="B153" s="13">
        <f ca="1">[1]ano_Flx_CIVIL_PrevFinTe_GA_CNPJ!B155</f>
        <v>2170</v>
      </c>
      <c r="C153" s="13">
        <f t="shared" ca="1" si="15"/>
        <v>1.9232033884960287E-4</v>
      </c>
      <c r="D153" s="14">
        <f ca="1">[1]ano_Flx_CIVIL_PrevFinTe_GA_CNPJ!F155</f>
        <v>0</v>
      </c>
      <c r="E153" s="14">
        <f ca="1">[1]ano_Flx_CIVIL_PrevFinTe_GA_CNPJ!K155</f>
        <v>0</v>
      </c>
      <c r="F153" s="14">
        <f ca="1">[1]ano_Flx_CIVIL_PrevFinTe_GA_CNPJ!AC155</f>
        <v>0</v>
      </c>
      <c r="G153" s="14">
        <f ca="1">[1]ano_Flx_CIVIL_PrevFinTe_GA_CNPJ!AH155</f>
        <v>0</v>
      </c>
      <c r="H153" s="14">
        <f ca="1">[1]ano_Flx_CIVIL_PrevFinTe_GA_CNPJ!AS155</f>
        <v>0</v>
      </c>
      <c r="I153" s="14">
        <f ca="1">[1]ano_Flx_CIVIL_PrevFinTe_GA_CNPJ!AY155</f>
        <v>0</v>
      </c>
      <c r="J153" s="14">
        <f ca="1">[1]ano_Flx_CIVIL_PrevFinTe_GA_CNPJ!AZ155</f>
        <v>0</v>
      </c>
      <c r="K153" s="14">
        <f ca="1">[1]ano_Flx_CIVIL_PrevFinTe_GA_CNPJ!BH155</f>
        <v>0</v>
      </c>
      <c r="L153" s="14">
        <f t="shared" ca="1" si="16"/>
        <v>0</v>
      </c>
      <c r="M153" s="15">
        <f t="shared" ca="1" si="17"/>
        <v>4912.2891450102979</v>
      </c>
      <c r="N153" s="14">
        <f t="shared" ca="1" si="18"/>
        <v>0</v>
      </c>
      <c r="O153" s="14">
        <f t="shared" ca="1" si="19"/>
        <v>0</v>
      </c>
    </row>
    <row r="154" spans="1:15" ht="15.75" customHeight="1" thickBot="1">
      <c r="A154" s="16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</row>
    <row r="155" spans="1:15" ht="16.5" thickBot="1">
      <c r="A155" s="16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4">
        <f ca="1">SUM(L4:L153)</f>
        <v>997392483.66050994</v>
      </c>
      <c r="M155" s="14">
        <f ca="1">SUM(M4:M153)</f>
        <v>88865.456849599897</v>
      </c>
      <c r="N155" s="14">
        <f ca="1">SUM(N4:N153)</f>
        <v>5217162478.5686293</v>
      </c>
      <c r="O155" s="14">
        <f ca="1">SUM(O4:O153)</f>
        <v>391057801.12198049</v>
      </c>
    </row>
    <row r="156" spans="1:15" ht="16.5" thickBot="1">
      <c r="A156" s="16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8"/>
      <c r="N156" s="14"/>
      <c r="O156" s="14">
        <f ca="1">N155/O155</f>
        <v>13.34115433473035</v>
      </c>
    </row>
    <row r="157" spans="1:15" ht="15.75" thickBot="1">
      <c r="A157" s="16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</row>
    <row r="158" spans="1:15" ht="16.5" thickBot="1">
      <c r="A158" s="16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8"/>
      <c r="N158" s="14"/>
      <c r="O158" s="17"/>
    </row>
    <row r="159" spans="1:15" ht="15.75" thickBot="1">
      <c r="A159" s="16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</row>
    <row r="160" spans="1:15" ht="15.75" thickBot="1">
      <c r="A160" s="16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</row>
    <row r="161" spans="1:15" ht="15.75" thickBot="1">
      <c r="A161" s="16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</row>
    <row r="162" spans="1:15" ht="15.75" thickBot="1">
      <c r="A162" s="16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</row>
    <row r="163" spans="1:15" ht="15.75" thickBot="1">
      <c r="A163" s="16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</row>
    <row r="164" spans="1:15" ht="15.75" thickBot="1">
      <c r="A164" s="16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</row>
    <row r="165" spans="1:15" ht="15.75" thickBot="1">
      <c r="A165" s="16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</row>
    <row r="166" spans="1:15" ht="15.75" thickBot="1">
      <c r="A166" s="16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</row>
    <row r="167" spans="1:15" ht="15.75" thickBot="1">
      <c r="A167" s="16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</row>
    <row r="168" spans="1:15" ht="15.75" thickBot="1">
      <c r="A168" s="16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</row>
    <row r="169" spans="1:15" ht="15.75" thickBot="1">
      <c r="A169" s="16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</row>
    <row r="170" spans="1:15" ht="15.75" thickBot="1">
      <c r="A170" s="16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</row>
    <row r="171" spans="1:15" ht="15.75" thickBot="1">
      <c r="A171" s="16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</row>
    <row r="172" spans="1:15" ht="15.75" thickBot="1">
      <c r="A172" s="16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</row>
    <row r="173" spans="1:15" ht="15.75" thickBot="1">
      <c r="A173" s="16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</row>
    <row r="174" spans="1:15" ht="15.75" thickBot="1">
      <c r="A174" s="16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</row>
    <row r="175" spans="1:15" ht="15.75" thickBot="1">
      <c r="A175" s="16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</row>
    <row r="176" spans="1:15" ht="15.75" thickBot="1">
      <c r="A176" s="16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</row>
    <row r="177" spans="1:15" ht="15.75" thickBot="1">
      <c r="A177" s="16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spans="1:15" ht="15.75" thickBot="1">
      <c r="A178" s="16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</row>
    <row r="179" spans="1:15" ht="15.75" thickBot="1">
      <c r="A179" s="16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</row>
    <row r="180" spans="1:15" ht="15.75" thickBot="1">
      <c r="A180" s="16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</row>
    <row r="181" spans="1:15" ht="15.75" thickBot="1">
      <c r="A181" s="16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</row>
    <row r="182" spans="1:15" ht="15.75" thickBot="1">
      <c r="A182" s="16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</row>
    <row r="183" spans="1:15" ht="15.75" thickBot="1">
      <c r="A183" s="16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</row>
    <row r="184" spans="1:15" ht="15.75" thickBot="1">
      <c r="A184" s="16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</row>
    <row r="185" spans="1:15" ht="15.75" thickBot="1">
      <c r="A185" s="16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</row>
    <row r="186" spans="1:15" ht="15.75" thickBot="1">
      <c r="A186" s="16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</row>
    <row r="187" spans="1:15" ht="15.75" thickBot="1">
      <c r="A187" s="16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</row>
    <row r="188" spans="1:15" ht="15.75" thickBot="1">
      <c r="A188" s="16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</row>
    <row r="189" spans="1:15" ht="15.75" thickBot="1">
      <c r="A189" s="16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</row>
    <row r="190" spans="1:15" ht="15.75" thickBot="1">
      <c r="A190" s="16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</row>
    <row r="191" spans="1:15" ht="15.75" thickBot="1">
      <c r="A191" s="16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</row>
    <row r="192" spans="1:15" ht="15.75" thickBot="1">
      <c r="A192" s="16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</row>
    <row r="193" spans="1:15" ht="15.75" thickBot="1">
      <c r="A193" s="16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</row>
    <row r="194" spans="1:15" ht="15.75" thickBot="1">
      <c r="A194" s="16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</row>
    <row r="195" spans="1:15" ht="15.75" thickBot="1">
      <c r="A195" s="16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</row>
    <row r="196" spans="1:15" ht="15.75" thickBot="1">
      <c r="A196" s="16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</row>
    <row r="197" spans="1:15" ht="15.75" thickBot="1">
      <c r="A197" s="16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</row>
    <row r="198" spans="1:15" ht="15.75" thickBot="1">
      <c r="A198" s="16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</row>
    <row r="199" spans="1:15" ht="15.75" thickBot="1">
      <c r="A199" s="16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</row>
    <row r="200" spans="1:15" ht="15.75" thickBot="1">
      <c r="A200" s="16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</row>
    <row r="201" spans="1:15" ht="15.75" thickBot="1">
      <c r="A201" s="16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</row>
    <row r="202" spans="1:15" ht="15.75" thickBot="1">
      <c r="A202" s="16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</row>
    <row r="203" spans="1:15" ht="15.75" thickBot="1">
      <c r="A203" s="16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</row>
    <row r="204" spans="1:15" ht="15.75" thickBot="1">
      <c r="A204" s="16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</row>
    <row r="205" spans="1:15" ht="15.75" thickBot="1">
      <c r="A205" s="16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</row>
    <row r="206" spans="1:15" ht="15.75" thickBot="1">
      <c r="A206" s="16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</row>
    <row r="207" spans="1:15" ht="15.75" thickBot="1">
      <c r="A207" s="16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</row>
    <row r="208" spans="1:15" ht="15.75" thickBot="1">
      <c r="A208" s="16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</row>
    <row r="209" spans="1:15" ht="15.75" thickBot="1">
      <c r="A209" s="16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</row>
    <row r="210" spans="1:15" ht="15.75" thickBot="1">
      <c r="A210" s="16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</row>
    <row r="211" spans="1:15" ht="15.75" thickBot="1">
      <c r="A211" s="16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</row>
    <row r="212" spans="1:15" ht="15.75" thickBot="1">
      <c r="A212" s="16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</row>
    <row r="213" spans="1:15" ht="15.75" thickBot="1">
      <c r="A213" s="16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</row>
    <row r="214" spans="1:15" ht="15.75" thickBot="1">
      <c r="A214" s="16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</row>
    <row r="215" spans="1:15" ht="15.75" thickBot="1">
      <c r="A215" s="16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</row>
    <row r="216" spans="1:15" ht="15.75" thickBot="1">
      <c r="A216" s="16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</row>
    <row r="217" spans="1:15" ht="15.75" thickBot="1">
      <c r="A217" s="16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</row>
    <row r="218" spans="1:15" ht="15.75" thickBot="1">
      <c r="A218" s="16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</row>
    <row r="219" spans="1:15" ht="15.75" thickBot="1">
      <c r="A219" s="16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</row>
    <row r="220" spans="1:15" ht="15.75" thickBot="1">
      <c r="A220" s="16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</row>
    <row r="221" spans="1:15" ht="15.75" thickBot="1">
      <c r="A221" s="16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</row>
    <row r="222" spans="1:15" ht="15.75" thickBot="1">
      <c r="A222" s="16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</row>
    <row r="223" spans="1:15" ht="15.75" thickBot="1">
      <c r="A223" s="16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</row>
    <row r="224" spans="1:15" ht="15.75" thickBot="1">
      <c r="A224" s="16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</row>
    <row r="225" spans="1:15" ht="15.75" thickBot="1">
      <c r="A225" s="16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</row>
    <row r="226" spans="1:15" ht="15.75" thickBot="1">
      <c r="A226" s="16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</row>
    <row r="227" spans="1:15" ht="15.75" thickBot="1">
      <c r="A227" s="16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</row>
    <row r="228" spans="1:15" ht="15.75" thickBot="1">
      <c r="A228" s="16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</row>
    <row r="229" spans="1:15" ht="15.75" thickBot="1">
      <c r="A229" s="16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</row>
    <row r="230" spans="1:15" ht="15.75" thickBot="1">
      <c r="A230" s="16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</row>
    <row r="231" spans="1:15" ht="15.75" thickBot="1">
      <c r="A231" s="16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</row>
    <row r="232" spans="1:15" ht="15.75" thickBot="1">
      <c r="A232" s="16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</row>
    <row r="233" spans="1:15" ht="15.75" thickBot="1">
      <c r="A233" s="16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</row>
    <row r="234" spans="1:15" ht="15.75" thickBot="1">
      <c r="A234" s="16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</row>
    <row r="235" spans="1:15" ht="15.75" thickBot="1">
      <c r="A235" s="16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</row>
    <row r="236" spans="1:15" ht="15.75" thickBot="1">
      <c r="A236" s="16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</row>
    <row r="237" spans="1:15" ht="15.75" thickBot="1">
      <c r="A237" s="16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</row>
    <row r="238" spans="1:15" ht="15.75" thickBot="1">
      <c r="A238" s="16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</row>
    <row r="239" spans="1:15" ht="15.75" thickBot="1">
      <c r="A239" s="16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</row>
    <row r="240" spans="1:15" ht="15.75" thickBot="1">
      <c r="A240" s="16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</row>
    <row r="241" spans="1:15" ht="15.75" thickBot="1">
      <c r="A241" s="16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</row>
    <row r="242" spans="1:15" ht="15.75" thickBot="1">
      <c r="A242" s="16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</row>
    <row r="243" spans="1:15" ht="15.75" thickBot="1">
      <c r="A243" s="16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</row>
    <row r="244" spans="1:15" ht="15.75" thickBot="1">
      <c r="A244" s="16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</row>
    <row r="245" spans="1:15" ht="15.75" thickBot="1">
      <c r="A245" s="16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</row>
    <row r="246" spans="1:15" ht="15.75" thickBot="1">
      <c r="A246" s="16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</row>
    <row r="247" spans="1:15" ht="15.75" thickBot="1">
      <c r="A247" s="16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</row>
    <row r="248" spans="1:15" ht="15.75" thickBot="1">
      <c r="A248" s="16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</row>
    <row r="249" spans="1:15" ht="15.75" thickBot="1">
      <c r="A249" s="16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</row>
    <row r="250" spans="1:15" ht="15.75" thickBot="1">
      <c r="A250" s="16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</row>
    <row r="251" spans="1:15" ht="15.75" thickBot="1">
      <c r="A251" s="16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</row>
    <row r="252" spans="1:15" ht="15.75" thickBot="1">
      <c r="A252" s="16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</row>
    <row r="253" spans="1:15" ht="15.75" thickBot="1">
      <c r="A253" s="16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</row>
    <row r="254" spans="1:15" ht="15.75" thickBot="1">
      <c r="A254" s="16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</row>
    <row r="255" spans="1:15" ht="15.75" thickBot="1">
      <c r="A255" s="16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</row>
    <row r="256" spans="1:15" ht="15.75" thickBot="1">
      <c r="A256" s="16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</row>
    <row r="257" spans="1:15" ht="15.75" thickBot="1">
      <c r="A257" s="16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</row>
    <row r="258" spans="1:15" ht="15.75" thickBot="1">
      <c r="A258" s="16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</row>
    <row r="259" spans="1:15" ht="15.75" thickBot="1">
      <c r="A259" s="16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</row>
    <row r="260" spans="1:15" ht="15.75" thickBot="1">
      <c r="A260" s="16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</row>
    <row r="261" spans="1:15" ht="15.75" thickBot="1">
      <c r="A261" s="16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</row>
    <row r="262" spans="1:15" ht="15.75" thickBot="1">
      <c r="A262" s="16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</row>
    <row r="263" spans="1:15" ht="15.75" thickBot="1">
      <c r="A263" s="16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</row>
    <row r="264" spans="1:15" ht="15.75" thickBot="1">
      <c r="A264" s="16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</row>
    <row r="265" spans="1:15" ht="15.75" thickBot="1">
      <c r="A265" s="16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</row>
    <row r="266" spans="1:15" ht="15.75" thickBot="1">
      <c r="A266" s="16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</row>
    <row r="267" spans="1:15" ht="15.75" thickBot="1">
      <c r="A267" s="16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</row>
    <row r="268" spans="1:15" ht="15.75" thickBot="1">
      <c r="A268" s="16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</row>
    <row r="269" spans="1:15" ht="15.75" thickBot="1">
      <c r="A269" s="16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</row>
    <row r="270" spans="1:15" ht="15.75" thickBot="1">
      <c r="A270" s="16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</row>
    <row r="271" spans="1:15" ht="15.75" thickBot="1">
      <c r="A271" s="16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</row>
    <row r="272" spans="1:15" ht="15.75" thickBot="1">
      <c r="A272" s="16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</row>
    <row r="273" spans="1:15" ht="15.75" thickBot="1">
      <c r="A273" s="16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</row>
    <row r="274" spans="1:15" ht="15.75" thickBot="1">
      <c r="A274" s="16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</row>
    <row r="275" spans="1:15" ht="15.75" thickBot="1">
      <c r="A275" s="16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</row>
    <row r="276" spans="1:15" ht="15.75" thickBot="1">
      <c r="A276" s="16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</row>
    <row r="277" spans="1:15" ht="15.75" thickBot="1">
      <c r="A277" s="16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</row>
    <row r="278" spans="1:15" ht="15.75" thickBot="1">
      <c r="A278" s="16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</row>
    <row r="279" spans="1:15" ht="15.75" thickBot="1">
      <c r="A279" s="16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</row>
    <row r="280" spans="1:15" ht="15.75" thickBot="1">
      <c r="A280" s="16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</row>
    <row r="281" spans="1:15" ht="15.75" thickBot="1">
      <c r="A281" s="16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</row>
    <row r="282" spans="1:15" ht="15.75" thickBot="1">
      <c r="A282" s="16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</row>
    <row r="283" spans="1:15" ht="15.75" thickBot="1">
      <c r="A283" s="16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</row>
    <row r="284" spans="1:15" ht="15.75" thickBot="1">
      <c r="A284" s="16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</row>
    <row r="285" spans="1:15" ht="15.75" thickBot="1">
      <c r="A285" s="16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</row>
    <row r="286" spans="1:15" ht="15.75" thickBot="1">
      <c r="A286" s="16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</row>
    <row r="287" spans="1:15" ht="15.75" thickBot="1">
      <c r="A287" s="16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</row>
    <row r="288" spans="1:15" ht="15.75" thickBot="1">
      <c r="A288" s="16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</row>
    <row r="289" spans="1:15" ht="15.75" thickBot="1">
      <c r="A289" s="16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</row>
    <row r="290" spans="1:15" ht="15.75" thickBot="1">
      <c r="A290" s="16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</row>
    <row r="291" spans="1:15" ht="15.75" thickBot="1">
      <c r="A291" s="16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</row>
    <row r="292" spans="1:15" ht="15.75" thickBot="1">
      <c r="A292" s="16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</row>
    <row r="293" spans="1:15" ht="15.75" thickBot="1">
      <c r="A293" s="16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</row>
    <row r="294" spans="1:15" ht="15.75" thickBot="1">
      <c r="A294" s="16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</row>
    <row r="295" spans="1:15" ht="15.75" thickBot="1">
      <c r="A295" s="16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</row>
    <row r="296" spans="1:15" ht="15.75" thickBot="1">
      <c r="A296" s="16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</row>
    <row r="297" spans="1:15" ht="15.75" thickBot="1">
      <c r="A297" s="16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</row>
    <row r="298" spans="1:15" ht="15.75" thickBot="1">
      <c r="A298" s="16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</row>
    <row r="299" spans="1:15" ht="15.75" thickBot="1">
      <c r="A299" s="16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</row>
    <row r="300" spans="1:15" ht="15.75" thickBot="1">
      <c r="A300" s="16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</row>
    <row r="301" spans="1:15" ht="15.75" thickBot="1">
      <c r="A301" s="16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</row>
    <row r="302" spans="1:15" ht="15.75" thickBot="1">
      <c r="A302" s="16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</row>
    <row r="303" spans="1:15" ht="15.75" thickBot="1">
      <c r="A303" s="16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</row>
    <row r="304" spans="1:15" ht="15.75" thickBot="1">
      <c r="A304" s="16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</row>
    <row r="305" spans="1:15" ht="15.75" thickBot="1">
      <c r="A305" s="16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</row>
    <row r="306" spans="1:15" ht="15.75" thickBot="1">
      <c r="A306" s="16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</row>
    <row r="307" spans="1:15" ht="15.75" thickBot="1">
      <c r="A307" s="16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</row>
    <row r="308" spans="1:15" ht="15.75" thickBot="1">
      <c r="A308" s="16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</row>
    <row r="309" spans="1:15" ht="15.75" thickBot="1">
      <c r="A309" s="16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</row>
    <row r="310" spans="1:15" ht="15.75" thickBot="1">
      <c r="A310" s="16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</row>
    <row r="311" spans="1:15" ht="15.75" thickBot="1">
      <c r="A311" s="16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</row>
    <row r="312" spans="1:15" ht="15.75" thickBot="1">
      <c r="A312" s="16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</row>
    <row r="313" spans="1:15" ht="15.75" thickBot="1">
      <c r="A313" s="16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</row>
    <row r="314" spans="1:15" ht="15.75" thickBot="1">
      <c r="A314" s="16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</row>
    <row r="315" spans="1:15" ht="15.75" thickBot="1">
      <c r="A315" s="16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</row>
    <row r="316" spans="1:15" ht="15.75" thickBot="1">
      <c r="A316" s="16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</row>
    <row r="317" spans="1:15" ht="15.75" thickBot="1">
      <c r="A317" s="16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</row>
    <row r="318" spans="1:15" ht="15.75" thickBot="1">
      <c r="A318" s="16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</row>
    <row r="319" spans="1:15" ht="15.75" thickBot="1">
      <c r="A319" s="16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</row>
    <row r="320" spans="1:15" ht="15.75" thickBot="1">
      <c r="A320" s="16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</row>
    <row r="321" spans="1:15" ht="15.75" thickBot="1">
      <c r="A321" s="16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</row>
    <row r="322" spans="1:15" ht="15.75" thickBot="1">
      <c r="A322" s="16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</row>
    <row r="323" spans="1:15" ht="15.75" thickBot="1">
      <c r="A323" s="16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</row>
    <row r="324" spans="1:15" ht="15.75" thickBot="1">
      <c r="A324" s="16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</row>
    <row r="325" spans="1:15" ht="15.75" thickBot="1">
      <c r="A325" s="16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</row>
    <row r="326" spans="1:15" ht="15.75" thickBot="1">
      <c r="A326" s="16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</row>
    <row r="327" spans="1:15" ht="15.75" thickBot="1">
      <c r="A327" s="16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</row>
    <row r="328" spans="1:15" ht="15.75" thickBot="1">
      <c r="A328" s="16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</row>
    <row r="329" spans="1:15" ht="15.75" thickBot="1">
      <c r="A329" s="16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</row>
    <row r="330" spans="1:15" ht="15.75" thickBot="1">
      <c r="A330" s="16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</row>
    <row r="331" spans="1:15" ht="15.75" thickBot="1">
      <c r="A331" s="16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</row>
    <row r="332" spans="1:15" ht="15.75" thickBot="1">
      <c r="A332" s="16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</row>
    <row r="333" spans="1:15" ht="15.75" thickBot="1">
      <c r="A333" s="16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</row>
    <row r="334" spans="1:15" ht="15.75" thickBot="1">
      <c r="A334" s="16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</row>
    <row r="335" spans="1:15" ht="15.75" thickBot="1">
      <c r="A335" s="16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</row>
    <row r="336" spans="1:15" ht="15.75" thickBot="1">
      <c r="A336" s="16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</row>
    <row r="337" spans="1:15" ht="15.75" thickBot="1">
      <c r="A337" s="16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</row>
    <row r="338" spans="1:15" ht="15.75" thickBot="1">
      <c r="A338" s="16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</row>
    <row r="339" spans="1:15" ht="15.75" thickBot="1">
      <c r="A339" s="16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</row>
    <row r="340" spans="1:15" ht="15.75" thickBot="1">
      <c r="A340" s="16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</row>
    <row r="341" spans="1:15" ht="15.75" thickBot="1">
      <c r="A341" s="16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</row>
    <row r="342" spans="1:15" ht="15.75" thickBot="1">
      <c r="A342" s="16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</row>
    <row r="343" spans="1:15" ht="15.75" thickBot="1">
      <c r="A343" s="16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</row>
    <row r="344" spans="1:15" ht="15.75" thickBot="1">
      <c r="A344" s="16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</row>
    <row r="345" spans="1:15" ht="15.75" thickBot="1">
      <c r="A345" s="16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</row>
    <row r="346" spans="1:15" ht="15.75" thickBot="1">
      <c r="A346" s="16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</row>
    <row r="347" spans="1:15" ht="15.75" thickBot="1">
      <c r="A347" s="16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</row>
    <row r="348" spans="1:15" ht="15.75" thickBot="1">
      <c r="A348" s="16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</row>
    <row r="349" spans="1:15" ht="15.75" thickBot="1">
      <c r="A349" s="16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</row>
    <row r="350" spans="1:15" ht="15.75" thickBot="1">
      <c r="A350" s="16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</row>
    <row r="351" spans="1:15" ht="15.75" thickBot="1">
      <c r="A351" s="16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</row>
    <row r="352" spans="1:15" ht="15.75" thickBot="1">
      <c r="A352" s="16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</row>
    <row r="353" spans="1:15" ht="15.75" thickBot="1">
      <c r="A353" s="16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</row>
    <row r="354" spans="1:15" ht="15.75" thickBot="1">
      <c r="A354" s="16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</row>
    <row r="355" spans="1:15" ht="15.75" thickBot="1">
      <c r="A355" s="16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</row>
    <row r="356" spans="1:15" ht="15.75" thickBot="1">
      <c r="A356" s="16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</row>
    <row r="357" spans="1:15" ht="15.75" thickBot="1">
      <c r="A357" s="16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</row>
    <row r="358" spans="1:15" ht="15.75" thickBot="1">
      <c r="A358" s="16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</row>
    <row r="359" spans="1:15" ht="15.75" thickBot="1">
      <c r="A359" s="16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</row>
    <row r="360" spans="1:15" ht="15.75" thickBot="1">
      <c r="A360" s="16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</row>
    <row r="361" spans="1:15" ht="15.75" thickBot="1">
      <c r="A361" s="16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</row>
    <row r="362" spans="1:15" ht="15.75" thickBot="1">
      <c r="A362" s="16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</row>
    <row r="363" spans="1:15" ht="15.75" thickBot="1">
      <c r="A363" s="16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</row>
    <row r="364" spans="1:15" ht="15.75" thickBot="1">
      <c r="A364" s="16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</row>
    <row r="365" spans="1:15" ht="15.75" thickBot="1">
      <c r="A365" s="16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</row>
    <row r="366" spans="1:15" ht="15.75" thickBot="1">
      <c r="A366" s="16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</row>
    <row r="367" spans="1:15" ht="15.75" thickBot="1">
      <c r="A367" s="16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</row>
    <row r="368" spans="1:15" ht="15.75" thickBot="1">
      <c r="A368" s="16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</row>
    <row r="369" spans="1:15" ht="15.75" thickBot="1">
      <c r="A369" s="16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</row>
    <row r="370" spans="1:15" ht="15.75" thickBot="1">
      <c r="A370" s="16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</row>
    <row r="371" spans="1:15" ht="15.75" thickBot="1">
      <c r="A371" s="16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</row>
    <row r="372" spans="1:15" ht="15.75" thickBot="1">
      <c r="A372" s="16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</row>
    <row r="373" spans="1:15" ht="15.75" thickBot="1">
      <c r="A373" s="16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</row>
    <row r="374" spans="1:15" ht="15.75" thickBot="1">
      <c r="A374" s="16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</row>
    <row r="375" spans="1:15" ht="15.75" thickBot="1">
      <c r="A375" s="16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</row>
    <row r="376" spans="1:15" ht="15.75" thickBot="1">
      <c r="A376" s="16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</row>
    <row r="377" spans="1:15" ht="15.75" thickBot="1">
      <c r="A377" s="16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</row>
    <row r="378" spans="1:15" ht="15.75" thickBot="1">
      <c r="A378" s="16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</row>
    <row r="379" spans="1:15" ht="15.75" thickBot="1">
      <c r="A379" s="16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</row>
    <row r="380" spans="1:15" ht="15.75" thickBot="1">
      <c r="A380" s="16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</row>
    <row r="381" spans="1:15" ht="15.75" thickBot="1">
      <c r="A381" s="16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</row>
    <row r="382" spans="1:15" ht="15.75" thickBot="1">
      <c r="A382" s="16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</row>
    <row r="383" spans="1:15" ht="15.75" thickBot="1">
      <c r="A383" s="16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</row>
    <row r="384" spans="1:15" ht="15.75" thickBot="1">
      <c r="A384" s="16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</row>
    <row r="385" spans="1:15" ht="15.75" thickBot="1">
      <c r="A385" s="16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</row>
    <row r="386" spans="1:15" ht="15.75" thickBot="1">
      <c r="A386" s="16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</row>
    <row r="387" spans="1:15" ht="15.75" thickBot="1">
      <c r="A387" s="16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</row>
    <row r="388" spans="1:15" ht="15.75" thickBot="1">
      <c r="A388" s="16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</row>
    <row r="389" spans="1:15" ht="15.75" thickBot="1">
      <c r="A389" s="16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</row>
    <row r="390" spans="1:15" ht="15.75" thickBot="1">
      <c r="A390" s="16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</row>
    <row r="391" spans="1:15" ht="15.75" thickBot="1">
      <c r="A391" s="16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</row>
    <row r="392" spans="1:15" ht="15.75" thickBot="1">
      <c r="A392" s="16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</row>
    <row r="393" spans="1:15" ht="15.75" thickBot="1">
      <c r="A393" s="16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</row>
    <row r="394" spans="1:15" ht="15.75" thickBot="1">
      <c r="A394" s="16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</row>
    <row r="395" spans="1:15" ht="15.75" thickBot="1">
      <c r="A395" s="16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</row>
    <row r="396" spans="1:15" ht="15.75" thickBot="1">
      <c r="A396" s="16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</row>
    <row r="397" spans="1:15" ht="15.75" thickBot="1">
      <c r="A397" s="16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</row>
    <row r="398" spans="1:15" ht="15.75" thickBot="1">
      <c r="A398" s="16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</row>
    <row r="399" spans="1:15" ht="15.75" thickBot="1">
      <c r="A399" s="16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</row>
    <row r="400" spans="1:15" ht="15.75" thickBot="1">
      <c r="A400" s="16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</row>
    <row r="401" spans="1:15" ht="15.75" thickBot="1">
      <c r="A401" s="16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</row>
    <row r="402" spans="1:15" ht="15.75" thickBot="1">
      <c r="A402" s="16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</row>
    <row r="403" spans="1:15" ht="15.75" thickBot="1">
      <c r="A403" s="16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</row>
    <row r="404" spans="1:15" ht="15.75" thickBot="1">
      <c r="A404" s="16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</row>
    <row r="405" spans="1:15" ht="15.75" thickBot="1">
      <c r="A405" s="16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</row>
    <row r="406" spans="1:15" ht="15.75" thickBot="1">
      <c r="A406" s="16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</row>
    <row r="407" spans="1:15" ht="15.75" thickBot="1">
      <c r="A407" s="16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</row>
    <row r="408" spans="1:15" ht="15.75" thickBot="1">
      <c r="A408" s="16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</row>
    <row r="409" spans="1:15" ht="15.75" thickBot="1">
      <c r="A409" s="16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</row>
    <row r="410" spans="1:15" ht="15.75" thickBot="1">
      <c r="A410" s="16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</row>
    <row r="411" spans="1:15" ht="15.75" thickBot="1">
      <c r="A411" s="16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</row>
    <row r="412" spans="1:15" ht="15.75" thickBot="1">
      <c r="A412" s="16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</row>
    <row r="413" spans="1:15" ht="15.75" thickBot="1">
      <c r="A413" s="16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</row>
    <row r="414" spans="1:15" ht="15.75" thickBot="1">
      <c r="A414" s="16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</row>
    <row r="415" spans="1:15" ht="15.75" thickBot="1">
      <c r="A415" s="16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</row>
    <row r="416" spans="1:15" ht="15.75" thickBot="1">
      <c r="A416" s="16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</row>
    <row r="417" spans="1:15" ht="15.75" thickBot="1">
      <c r="A417" s="16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</row>
    <row r="418" spans="1:15" ht="15.75" thickBot="1">
      <c r="A418" s="16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</row>
    <row r="419" spans="1:15" ht="15.75" thickBot="1">
      <c r="A419" s="16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</row>
    <row r="420" spans="1:15" ht="15.75" thickBot="1">
      <c r="A420" s="16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</row>
    <row r="421" spans="1:15" ht="15.75" thickBot="1">
      <c r="A421" s="16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</row>
    <row r="422" spans="1:15" ht="15.75" thickBot="1">
      <c r="A422" s="16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</row>
    <row r="423" spans="1:15" ht="15.75" thickBot="1">
      <c r="A423" s="16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</row>
    <row r="424" spans="1:15" ht="15.75" thickBot="1">
      <c r="A424" s="16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</row>
    <row r="425" spans="1:15" ht="15.75" thickBot="1">
      <c r="A425" s="16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</row>
    <row r="426" spans="1:15" ht="15.75" thickBot="1">
      <c r="A426" s="16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</row>
    <row r="427" spans="1:15" ht="15.75" thickBot="1">
      <c r="A427" s="16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</row>
    <row r="428" spans="1:15" ht="15.75" thickBot="1">
      <c r="A428" s="16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</row>
    <row r="429" spans="1:15" ht="15.75" thickBot="1">
      <c r="A429" s="16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</row>
    <row r="430" spans="1:15" ht="15.75" thickBot="1">
      <c r="A430" s="16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</row>
    <row r="431" spans="1:15" ht="15.75" thickBot="1">
      <c r="A431" s="16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</row>
    <row r="432" spans="1:15" ht="15.75" thickBot="1">
      <c r="A432" s="16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</row>
    <row r="433" spans="1:15" ht="15.75" thickBot="1">
      <c r="A433" s="16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</row>
    <row r="434" spans="1:15" ht="15.75" thickBot="1">
      <c r="A434" s="16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</row>
    <row r="435" spans="1:15" ht="15.75" thickBot="1">
      <c r="A435" s="16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</row>
    <row r="436" spans="1:15" ht="15.75" thickBot="1">
      <c r="A436" s="16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</row>
    <row r="437" spans="1:15" ht="15.75" thickBot="1">
      <c r="A437" s="16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</row>
    <row r="438" spans="1:15" ht="15.75" thickBot="1">
      <c r="A438" s="16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</row>
    <row r="439" spans="1:15" ht="15.75" thickBot="1">
      <c r="A439" s="16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</row>
    <row r="440" spans="1:15" ht="15.75" thickBot="1">
      <c r="A440" s="16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</row>
    <row r="441" spans="1:15" ht="15.75" thickBot="1">
      <c r="A441" s="16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</row>
    <row r="442" spans="1:15" ht="15.75" thickBot="1">
      <c r="A442" s="16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</row>
    <row r="443" spans="1:15" ht="15.75" thickBot="1">
      <c r="A443" s="16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</row>
    <row r="444" spans="1:15" ht="15.75" thickBot="1">
      <c r="A444" s="16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</row>
    <row r="445" spans="1:15" ht="15.75" thickBot="1">
      <c r="A445" s="16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</row>
    <row r="446" spans="1:15" ht="15.75" thickBot="1">
      <c r="A446" s="16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</row>
    <row r="447" spans="1:15" ht="15.75" thickBot="1">
      <c r="A447" s="16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</row>
    <row r="448" spans="1:15" ht="15.75" thickBot="1">
      <c r="A448" s="16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</row>
    <row r="449" spans="1:15" ht="15.75" thickBot="1">
      <c r="A449" s="16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</row>
    <row r="450" spans="1:15" ht="15.75" thickBot="1">
      <c r="A450" s="16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</row>
    <row r="451" spans="1:15" ht="15.75" thickBot="1">
      <c r="A451" s="16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</row>
    <row r="452" spans="1:15" ht="15.75" thickBot="1">
      <c r="A452" s="16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</row>
    <row r="453" spans="1:15" ht="15.75" thickBot="1">
      <c r="A453" s="16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</row>
    <row r="454" spans="1:15" ht="15.75" thickBot="1">
      <c r="A454" s="16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</row>
    <row r="455" spans="1:15" ht="15.75" thickBot="1">
      <c r="A455" s="16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</row>
    <row r="456" spans="1:15" ht="15.75" thickBot="1">
      <c r="A456" s="16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</row>
    <row r="457" spans="1:15" ht="15.75" thickBot="1">
      <c r="A457" s="16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</row>
    <row r="458" spans="1:15" ht="15.75" thickBot="1">
      <c r="A458" s="16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</row>
    <row r="459" spans="1:15" ht="15.75" thickBot="1">
      <c r="A459" s="16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</row>
    <row r="460" spans="1:15" ht="15.75" thickBot="1">
      <c r="A460" s="16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</row>
    <row r="461" spans="1:15" ht="15.75" thickBot="1">
      <c r="A461" s="16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</row>
    <row r="462" spans="1:15" ht="15.75" thickBot="1">
      <c r="A462" s="16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</row>
    <row r="463" spans="1:15" ht="15.75" thickBot="1">
      <c r="A463" s="16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</row>
    <row r="464" spans="1:15" ht="15.75" thickBot="1">
      <c r="A464" s="16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</row>
    <row r="465" spans="1:15" ht="15.75" thickBot="1">
      <c r="A465" s="16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</row>
    <row r="466" spans="1:15" ht="15.75" thickBot="1">
      <c r="A466" s="16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</row>
    <row r="467" spans="1:15" ht="15.75" thickBot="1">
      <c r="A467" s="16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</row>
    <row r="468" spans="1:15" ht="15.75" thickBot="1">
      <c r="A468" s="16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</row>
    <row r="469" spans="1:15" ht="15.75" thickBot="1">
      <c r="A469" s="16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</row>
    <row r="470" spans="1:15" ht="15.75" thickBot="1">
      <c r="A470" s="16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</row>
    <row r="471" spans="1:15" ht="15.75" thickBot="1">
      <c r="A471" s="16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</row>
    <row r="472" spans="1:15" ht="15.75" thickBot="1">
      <c r="A472" s="16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</row>
    <row r="473" spans="1:15" ht="15.75" thickBot="1">
      <c r="A473" s="16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</row>
    <row r="474" spans="1:15" ht="15.75" thickBot="1">
      <c r="A474" s="16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</row>
    <row r="475" spans="1:15" ht="15.75" thickBot="1">
      <c r="A475" s="16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</row>
    <row r="476" spans="1:15" ht="15.75" thickBot="1">
      <c r="A476" s="16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</row>
    <row r="477" spans="1:15" ht="15.75" thickBot="1">
      <c r="A477" s="16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</row>
    <row r="478" spans="1:15" ht="15.75" thickBot="1">
      <c r="A478" s="16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</row>
    <row r="479" spans="1:15" ht="15.75" thickBot="1">
      <c r="A479" s="16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</row>
    <row r="480" spans="1:15" ht="15.75" thickBot="1">
      <c r="A480" s="16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</row>
    <row r="481" spans="1:15" ht="15.75" thickBot="1">
      <c r="A481" s="16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</row>
    <row r="482" spans="1:15" ht="15.75" thickBot="1">
      <c r="A482" s="16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</row>
    <row r="483" spans="1:15" ht="15.75" thickBot="1">
      <c r="A483" s="16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</row>
    <row r="484" spans="1:15" ht="15.75" thickBot="1">
      <c r="A484" s="16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</row>
    <row r="485" spans="1:15" ht="15.75" thickBot="1">
      <c r="A485" s="16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</row>
    <row r="486" spans="1:15" ht="15.75" thickBot="1">
      <c r="A486" s="16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</row>
    <row r="487" spans="1:15" ht="15.75" thickBot="1">
      <c r="A487" s="16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</row>
    <row r="488" spans="1:15" ht="15.75" thickBot="1">
      <c r="A488" s="16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</row>
    <row r="489" spans="1:15" ht="15.75" thickBot="1">
      <c r="A489" s="16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</row>
    <row r="490" spans="1:15" ht="15.75" thickBot="1">
      <c r="A490" s="16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</row>
    <row r="491" spans="1:15" ht="15.75" thickBot="1">
      <c r="A491" s="16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</row>
    <row r="492" spans="1:15" ht="15.75" thickBot="1">
      <c r="A492" s="16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</row>
    <row r="493" spans="1:15" ht="15.75" thickBot="1">
      <c r="A493" s="16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</row>
    <row r="494" spans="1:15" ht="15.75" thickBot="1">
      <c r="A494" s="16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</row>
    <row r="495" spans="1:15" ht="15.75" thickBot="1">
      <c r="A495" s="16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</row>
    <row r="496" spans="1:15" ht="15.75" thickBot="1">
      <c r="A496" s="16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</row>
    <row r="497" spans="1:15" ht="15.75" thickBot="1">
      <c r="A497" s="16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</row>
    <row r="498" spans="1:15" ht="15.75" thickBot="1">
      <c r="A498" s="16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</row>
    <row r="499" spans="1:15" ht="15.75" thickBot="1">
      <c r="A499" s="16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</row>
    <row r="500" spans="1:15" ht="15.75" thickBot="1">
      <c r="A500" s="16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</row>
    <row r="501" spans="1:15" ht="15.75" thickBot="1">
      <c r="A501" s="16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</row>
    <row r="502" spans="1:15" ht="15.75" thickBot="1">
      <c r="A502" s="16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</row>
    <row r="503" spans="1:15" ht="15.75" thickBot="1">
      <c r="A503" s="16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</row>
    <row r="504" spans="1:15" ht="15.75" thickBot="1">
      <c r="A504" s="16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</row>
    <row r="505" spans="1:15" ht="15.75" thickBot="1">
      <c r="A505" s="16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</row>
    <row r="506" spans="1:15" ht="15.75" thickBot="1">
      <c r="A506" s="16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</row>
    <row r="507" spans="1:15" ht="15.75" thickBot="1">
      <c r="A507" s="16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</row>
    <row r="508" spans="1:15" ht="15.75" thickBot="1">
      <c r="A508" s="16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</row>
    <row r="509" spans="1:15" ht="15.75" thickBot="1">
      <c r="A509" s="16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</row>
    <row r="510" spans="1:15" ht="15.75" thickBot="1">
      <c r="A510" s="16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</row>
    <row r="511" spans="1:15" ht="15.75" thickBot="1">
      <c r="A511" s="16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</row>
    <row r="512" spans="1:15" ht="15.75" thickBot="1">
      <c r="A512" s="16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</row>
    <row r="513" spans="1:15" ht="15.75" thickBot="1">
      <c r="A513" s="16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</row>
    <row r="514" spans="1:15" ht="15.75" thickBot="1">
      <c r="A514" s="16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</row>
    <row r="515" spans="1:15" ht="15.75" thickBot="1">
      <c r="A515" s="16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</row>
    <row r="516" spans="1:15" ht="15.75" thickBot="1">
      <c r="A516" s="16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</row>
    <row r="517" spans="1:15" ht="15.75" thickBot="1">
      <c r="A517" s="16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</row>
    <row r="518" spans="1:15" ht="15.75" thickBot="1">
      <c r="A518" s="16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</row>
    <row r="519" spans="1:15" ht="15.75" thickBot="1">
      <c r="A519" s="16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</row>
    <row r="520" spans="1:15" ht="15.75" thickBot="1">
      <c r="A520" s="16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</row>
    <row r="521" spans="1:15" ht="15.75" thickBot="1">
      <c r="A521" s="16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</row>
    <row r="522" spans="1:15" ht="15.75" thickBot="1">
      <c r="A522" s="16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</row>
    <row r="523" spans="1:15" ht="15.75" thickBot="1">
      <c r="A523" s="16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</row>
    <row r="524" spans="1:15" ht="15.75" thickBot="1">
      <c r="A524" s="16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</row>
    <row r="525" spans="1:15" ht="15.75" thickBot="1">
      <c r="A525" s="16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</row>
    <row r="526" spans="1:15" ht="15.75" thickBot="1">
      <c r="A526" s="16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</row>
    <row r="527" spans="1:15" ht="15.75" thickBot="1">
      <c r="A527" s="16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</row>
    <row r="528" spans="1:15" ht="15.75" thickBot="1">
      <c r="A528" s="16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</row>
    <row r="529" spans="1:15" ht="15.75" thickBot="1">
      <c r="A529" s="16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</row>
    <row r="530" spans="1:15" ht="15.75" thickBot="1">
      <c r="A530" s="16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</row>
    <row r="531" spans="1:15" ht="15.75" thickBot="1">
      <c r="A531" s="16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</row>
    <row r="532" spans="1:15" ht="15.75" thickBot="1">
      <c r="A532" s="16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</row>
    <row r="533" spans="1:15" ht="15.75" thickBot="1">
      <c r="A533" s="16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</row>
    <row r="534" spans="1:15" ht="15.75" thickBot="1">
      <c r="A534" s="16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</row>
    <row r="535" spans="1:15" ht="15.75" thickBot="1">
      <c r="A535" s="16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</row>
    <row r="536" spans="1:15" ht="15.75" thickBot="1">
      <c r="A536" s="16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</row>
    <row r="537" spans="1:15" ht="15.75" thickBot="1">
      <c r="A537" s="16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</row>
    <row r="538" spans="1:15" ht="15.75" thickBot="1">
      <c r="A538" s="16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</row>
    <row r="539" spans="1:15" ht="15.75" thickBot="1">
      <c r="A539" s="16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</row>
    <row r="540" spans="1:15" ht="15.75" thickBot="1">
      <c r="A540" s="16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</row>
    <row r="541" spans="1:15" ht="15.75" thickBot="1">
      <c r="A541" s="16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</row>
    <row r="542" spans="1:15" ht="15.75" thickBot="1">
      <c r="A542" s="16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</row>
    <row r="543" spans="1:15" ht="15.75" thickBot="1">
      <c r="A543" s="16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</row>
    <row r="544" spans="1:15" ht="15.75" thickBot="1">
      <c r="A544" s="16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</row>
    <row r="545" spans="1:15" ht="15.75" thickBot="1">
      <c r="A545" s="16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</row>
    <row r="546" spans="1:15" ht="15.75" thickBot="1">
      <c r="A546" s="16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</row>
    <row r="547" spans="1:15" ht="15.75" thickBot="1">
      <c r="A547" s="16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</row>
    <row r="548" spans="1:15" ht="15.75" thickBot="1">
      <c r="A548" s="16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</row>
    <row r="549" spans="1:15" ht="15.75" thickBot="1">
      <c r="A549" s="16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</row>
    <row r="550" spans="1:15" ht="15.75" thickBot="1">
      <c r="A550" s="16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</row>
    <row r="551" spans="1:15" ht="15.75" thickBot="1">
      <c r="A551" s="16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</row>
    <row r="552" spans="1:15" ht="15.75" thickBot="1">
      <c r="A552" s="16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</row>
    <row r="553" spans="1:15" ht="15.75" thickBot="1">
      <c r="A553" s="16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</row>
    <row r="554" spans="1:15" ht="15.75" thickBot="1">
      <c r="A554" s="16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</row>
    <row r="555" spans="1:15" ht="15.75" thickBot="1">
      <c r="A555" s="16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</row>
    <row r="556" spans="1:15" ht="15.75" thickBot="1">
      <c r="A556" s="16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</row>
    <row r="557" spans="1:15" ht="15.75" thickBot="1">
      <c r="A557" s="16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</row>
    <row r="558" spans="1:15" ht="15.75" thickBot="1">
      <c r="A558" s="16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</row>
    <row r="559" spans="1:15" ht="15.75" thickBot="1">
      <c r="A559" s="16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</row>
    <row r="560" spans="1:15" ht="15.75" thickBot="1">
      <c r="A560" s="16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</row>
    <row r="561" spans="1:15" ht="15.75" thickBot="1">
      <c r="A561" s="16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</row>
    <row r="562" spans="1:15" ht="15.75" thickBot="1">
      <c r="A562" s="16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</row>
    <row r="563" spans="1:15" ht="15.75" thickBot="1">
      <c r="A563" s="16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</row>
    <row r="564" spans="1:15" ht="15.75" thickBot="1">
      <c r="A564" s="16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</row>
    <row r="565" spans="1:15" ht="15.75" thickBot="1">
      <c r="A565" s="16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</row>
    <row r="566" spans="1:15" ht="15.75" thickBot="1">
      <c r="A566" s="16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</row>
    <row r="567" spans="1:15" ht="15.75" thickBot="1">
      <c r="A567" s="16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</row>
    <row r="568" spans="1:15" ht="15.75" thickBot="1">
      <c r="A568" s="16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</row>
    <row r="569" spans="1:15" ht="15.75" thickBot="1">
      <c r="A569" s="16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</row>
    <row r="570" spans="1:15" ht="15.75" thickBot="1">
      <c r="A570" s="16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</row>
    <row r="571" spans="1:15" ht="15.75" thickBot="1">
      <c r="A571" s="16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</row>
    <row r="572" spans="1:15" ht="15.75" thickBot="1">
      <c r="A572" s="16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</row>
    <row r="573" spans="1:15" ht="15.75" thickBot="1">
      <c r="A573" s="16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</row>
    <row r="574" spans="1:15" ht="15.75" thickBot="1">
      <c r="A574" s="16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</row>
    <row r="575" spans="1:15" ht="15.75" thickBot="1">
      <c r="A575" s="16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</row>
    <row r="576" spans="1:15" ht="15.75" thickBot="1">
      <c r="A576" s="16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</row>
    <row r="577" spans="1:15" ht="15.75" thickBot="1">
      <c r="A577" s="16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</row>
    <row r="578" spans="1:15" ht="15.75" thickBot="1">
      <c r="A578" s="16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</row>
    <row r="579" spans="1:15" ht="15.75" thickBot="1">
      <c r="A579" s="16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</row>
    <row r="580" spans="1:15" ht="15.75" thickBot="1">
      <c r="A580" s="16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</row>
    <row r="581" spans="1:15" ht="15.75" thickBot="1">
      <c r="A581" s="16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</row>
    <row r="582" spans="1:15" ht="15.75" thickBot="1">
      <c r="A582" s="16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</row>
    <row r="583" spans="1:15" ht="15.75" thickBot="1">
      <c r="A583" s="16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</row>
    <row r="584" spans="1:15" ht="15.75" thickBot="1">
      <c r="A584" s="16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</row>
    <row r="585" spans="1:15" ht="15.75" thickBot="1">
      <c r="A585" s="16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</row>
    <row r="586" spans="1:15" ht="15.75" thickBot="1">
      <c r="A586" s="16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</row>
    <row r="587" spans="1:15" ht="15.75" thickBot="1">
      <c r="A587" s="16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</row>
    <row r="588" spans="1:15" ht="15.75" thickBot="1">
      <c r="A588" s="16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</row>
    <row r="589" spans="1:15" ht="15.75" thickBot="1">
      <c r="A589" s="16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</row>
    <row r="590" spans="1:15" ht="15.75" thickBot="1">
      <c r="A590" s="16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</row>
    <row r="591" spans="1:15" ht="15.75" thickBot="1">
      <c r="A591" s="16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</row>
    <row r="592" spans="1:15" ht="15.75" thickBot="1">
      <c r="A592" s="16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</row>
    <row r="593" spans="1:15" ht="15.75" thickBot="1">
      <c r="A593" s="16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</row>
    <row r="594" spans="1:15" ht="15.75" thickBot="1">
      <c r="A594" s="16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</row>
    <row r="595" spans="1:15" ht="15.75" thickBot="1">
      <c r="A595" s="16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</row>
    <row r="596" spans="1:15" ht="15.75" thickBot="1">
      <c r="A596" s="16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</row>
    <row r="597" spans="1:15" ht="15.75" thickBot="1">
      <c r="A597" s="16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</row>
    <row r="598" spans="1:15" ht="15.75" thickBot="1">
      <c r="A598" s="16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</row>
    <row r="599" spans="1:15" ht="15.75" thickBot="1">
      <c r="A599" s="16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</row>
    <row r="600" spans="1:15" ht="15.75" thickBot="1">
      <c r="A600" s="16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</row>
    <row r="601" spans="1:15" ht="15.75" thickBot="1">
      <c r="A601" s="16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</row>
    <row r="602" spans="1:15" ht="15.75" thickBot="1">
      <c r="A602" s="16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</row>
    <row r="603" spans="1:15" ht="15.75" thickBot="1">
      <c r="A603" s="16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</row>
    <row r="604" spans="1:15" ht="15.75" thickBot="1">
      <c r="A604" s="16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</row>
    <row r="605" spans="1:15" ht="15.75" thickBot="1">
      <c r="A605" s="16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</row>
    <row r="606" spans="1:15" ht="15.75" thickBot="1">
      <c r="A606" s="16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</row>
    <row r="607" spans="1:15" ht="15.75" thickBot="1">
      <c r="A607" s="16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</row>
    <row r="608" spans="1:15" ht="15.75" thickBot="1">
      <c r="A608" s="16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</row>
    <row r="609" spans="1:15" ht="15.75" thickBot="1">
      <c r="A609" s="16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</row>
    <row r="610" spans="1:15" ht="15.75" thickBot="1">
      <c r="A610" s="16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</row>
    <row r="611" spans="1:15" ht="15.75" thickBot="1">
      <c r="A611" s="16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</row>
    <row r="612" spans="1:15" ht="15.75" thickBot="1">
      <c r="A612" s="16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</row>
    <row r="613" spans="1:15" ht="15.75" thickBot="1">
      <c r="A613" s="16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</row>
    <row r="614" spans="1:15" ht="15.75" thickBot="1">
      <c r="A614" s="16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</row>
    <row r="615" spans="1:15" ht="15.75" thickBot="1">
      <c r="A615" s="16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</row>
    <row r="616" spans="1:15" ht="15.75" thickBot="1">
      <c r="A616" s="16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</row>
    <row r="617" spans="1:15" ht="15.75" thickBot="1">
      <c r="A617" s="16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</row>
    <row r="618" spans="1:15" ht="15.75" thickBot="1">
      <c r="A618" s="16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</row>
    <row r="619" spans="1:15" ht="15.75" thickBot="1">
      <c r="A619" s="16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</row>
    <row r="620" spans="1:15" ht="15.75" thickBot="1">
      <c r="A620" s="16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</row>
    <row r="621" spans="1:15" ht="15.75" thickBot="1">
      <c r="A621" s="16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</row>
    <row r="622" spans="1:15" ht="15.75" thickBot="1">
      <c r="A622" s="16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</row>
    <row r="623" spans="1:15" ht="15.75" thickBot="1">
      <c r="A623" s="16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</row>
    <row r="624" spans="1:15" ht="15.75" thickBot="1">
      <c r="A624" s="16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</row>
    <row r="625" spans="1:15" ht="15.75" thickBot="1">
      <c r="A625" s="16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</row>
    <row r="626" spans="1:15" ht="15.75" thickBot="1">
      <c r="A626" s="16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</row>
    <row r="627" spans="1:15" ht="15.75" thickBot="1">
      <c r="A627" s="16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</row>
    <row r="628" spans="1:15" ht="15.75" thickBot="1">
      <c r="A628" s="16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</row>
    <row r="629" spans="1:15" ht="15.75" thickBot="1">
      <c r="A629" s="16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</row>
    <row r="630" spans="1:15" ht="15.75" thickBot="1">
      <c r="A630" s="16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</row>
    <row r="631" spans="1:15" ht="15.75" thickBot="1">
      <c r="A631" s="16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</row>
    <row r="632" spans="1:15" ht="15.75" thickBot="1">
      <c r="A632" s="16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</row>
    <row r="633" spans="1:15" ht="15.75" thickBot="1">
      <c r="A633" s="16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</row>
    <row r="634" spans="1:15" ht="15.75" thickBot="1">
      <c r="A634" s="16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</row>
    <row r="635" spans="1:15" ht="15.75" thickBot="1">
      <c r="A635" s="16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</row>
    <row r="636" spans="1:15" ht="15.75" thickBot="1">
      <c r="A636" s="16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</row>
    <row r="637" spans="1:15" ht="15.75" thickBot="1">
      <c r="A637" s="16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</row>
    <row r="638" spans="1:15" ht="15.75" thickBot="1">
      <c r="A638" s="16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</row>
    <row r="639" spans="1:15" ht="15.75" thickBot="1">
      <c r="A639" s="16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</row>
    <row r="640" spans="1:15" ht="15.75" thickBot="1">
      <c r="A640" s="16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</row>
    <row r="641" spans="1:15" ht="15.75" thickBot="1">
      <c r="A641" s="16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</row>
    <row r="642" spans="1:15" ht="15.75" thickBot="1">
      <c r="A642" s="16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</row>
    <row r="643" spans="1:15" ht="15.75" thickBot="1">
      <c r="A643" s="16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</row>
    <row r="644" spans="1:15" ht="15.75" thickBot="1">
      <c r="A644" s="16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</row>
    <row r="645" spans="1:15" ht="15.75" thickBot="1">
      <c r="A645" s="16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</row>
    <row r="646" spans="1:15" ht="15.75" thickBot="1">
      <c r="A646" s="16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</row>
    <row r="647" spans="1:15" ht="15.75" thickBot="1">
      <c r="A647" s="16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</row>
    <row r="648" spans="1:15" ht="15.75" thickBot="1">
      <c r="A648" s="16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</row>
    <row r="649" spans="1:15" ht="15.75" thickBot="1">
      <c r="A649" s="16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</row>
    <row r="650" spans="1:15" ht="15.75" thickBot="1">
      <c r="A650" s="16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</row>
    <row r="651" spans="1:15" ht="15.75" thickBot="1">
      <c r="A651" s="16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</row>
    <row r="652" spans="1:15" ht="15.75" thickBot="1">
      <c r="A652" s="16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</row>
    <row r="653" spans="1:15" ht="15.75" thickBot="1">
      <c r="A653" s="16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</row>
    <row r="654" spans="1:15" ht="15.75" thickBot="1">
      <c r="A654" s="16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</row>
    <row r="655" spans="1:15" ht="15.75" thickBot="1">
      <c r="A655" s="16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</row>
    <row r="656" spans="1:15" ht="15.75" thickBot="1">
      <c r="A656" s="16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</row>
    <row r="657" spans="1:15" ht="15.75" thickBot="1">
      <c r="A657" s="16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</row>
    <row r="658" spans="1:15" ht="15.75" thickBot="1">
      <c r="A658" s="16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</row>
    <row r="659" spans="1:15" ht="15.75" thickBot="1">
      <c r="A659" s="16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</row>
    <row r="660" spans="1:15" ht="15.75" thickBot="1">
      <c r="A660" s="16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</row>
    <row r="661" spans="1:15" ht="15.75" thickBot="1">
      <c r="A661" s="16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</row>
    <row r="662" spans="1:15" ht="15.75" thickBot="1">
      <c r="A662" s="16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</row>
    <row r="663" spans="1:15" ht="15.75" thickBot="1">
      <c r="A663" s="16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</row>
    <row r="664" spans="1:15" ht="15.75" thickBot="1">
      <c r="A664" s="16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</row>
    <row r="665" spans="1:15" ht="15.75" thickBot="1">
      <c r="A665" s="16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</row>
    <row r="666" spans="1:15" ht="15.75" thickBot="1">
      <c r="A666" s="16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</row>
    <row r="667" spans="1:15" ht="15.75" thickBot="1">
      <c r="A667" s="16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</row>
    <row r="668" spans="1:15" ht="15.75" thickBot="1">
      <c r="A668" s="16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</row>
    <row r="669" spans="1:15" ht="15.75" thickBot="1">
      <c r="A669" s="16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</row>
    <row r="670" spans="1:15" ht="15.75" thickBot="1">
      <c r="A670" s="16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</row>
    <row r="671" spans="1:15" ht="15.75" thickBot="1">
      <c r="A671" s="16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</row>
    <row r="672" spans="1:15" ht="15.75" thickBot="1">
      <c r="A672" s="16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</row>
    <row r="673" spans="1:15" ht="15.75" thickBot="1">
      <c r="A673" s="16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</row>
    <row r="674" spans="1:15" ht="15.75" thickBot="1">
      <c r="A674" s="16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</row>
    <row r="675" spans="1:15" ht="15.75" thickBot="1">
      <c r="A675" s="16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</row>
    <row r="676" spans="1:15" ht="15.75" thickBot="1">
      <c r="A676" s="16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</row>
    <row r="677" spans="1:15" ht="15.75" thickBot="1">
      <c r="A677" s="16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</row>
    <row r="678" spans="1:15" ht="15.75" thickBot="1">
      <c r="A678" s="16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</row>
    <row r="679" spans="1:15" ht="15.75" thickBot="1">
      <c r="A679" s="16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</row>
    <row r="680" spans="1:15" ht="15.75" thickBot="1">
      <c r="A680" s="16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</row>
    <row r="681" spans="1:15" ht="15.75" thickBot="1">
      <c r="A681" s="16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</row>
    <row r="682" spans="1:15" ht="15.75" thickBot="1">
      <c r="A682" s="16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</row>
    <row r="683" spans="1:15" ht="15.75" thickBot="1">
      <c r="A683" s="16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</row>
    <row r="684" spans="1:15" ht="15.75" thickBot="1">
      <c r="A684" s="16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</row>
    <row r="685" spans="1:15" ht="15.75" thickBot="1">
      <c r="A685" s="16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</row>
    <row r="686" spans="1:15" ht="15.75" thickBot="1">
      <c r="A686" s="16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</row>
    <row r="687" spans="1:15" ht="15.75" thickBot="1">
      <c r="A687" s="16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</row>
    <row r="688" spans="1:15" ht="15.75" thickBot="1">
      <c r="A688" s="16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</row>
    <row r="689" spans="1:15" ht="15.75" thickBot="1">
      <c r="A689" s="16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</row>
    <row r="690" spans="1:15" ht="15.75" thickBot="1">
      <c r="A690" s="16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</row>
    <row r="691" spans="1:15" ht="15.75" thickBot="1">
      <c r="A691" s="16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</row>
    <row r="692" spans="1:15" ht="15.75" thickBot="1">
      <c r="A692" s="16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</row>
    <row r="693" spans="1:15" ht="15.75" thickBot="1">
      <c r="A693" s="16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</row>
    <row r="694" spans="1:15" ht="15.75" thickBot="1">
      <c r="A694" s="16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</row>
    <row r="695" spans="1:15" ht="15.75" thickBot="1">
      <c r="A695" s="16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</row>
    <row r="696" spans="1:15" ht="15.75" thickBot="1">
      <c r="A696" s="16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</row>
    <row r="697" spans="1:15" ht="15.75" thickBot="1">
      <c r="A697" s="16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</row>
    <row r="698" spans="1:15" ht="15.75" thickBot="1">
      <c r="A698" s="16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</row>
    <row r="699" spans="1:15" ht="15.75" thickBot="1">
      <c r="A699" s="16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</row>
    <row r="700" spans="1:15" ht="15.75" thickBot="1">
      <c r="A700" s="16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</row>
    <row r="701" spans="1:15" ht="15.75" thickBot="1">
      <c r="A701" s="16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</row>
    <row r="702" spans="1:15" ht="15.75" thickBot="1">
      <c r="A702" s="16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</row>
    <row r="703" spans="1:15" ht="15.75" thickBot="1">
      <c r="A703" s="16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</row>
    <row r="704" spans="1:15" ht="15.75" thickBot="1">
      <c r="A704" s="16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</row>
    <row r="705" spans="1:15" ht="15.75" thickBot="1">
      <c r="A705" s="16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</row>
    <row r="706" spans="1:15" ht="15.75" thickBot="1">
      <c r="A706" s="16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</row>
    <row r="707" spans="1:15" ht="15.75" thickBot="1">
      <c r="A707" s="16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</row>
    <row r="708" spans="1:15" ht="15.75" thickBot="1">
      <c r="A708" s="16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</row>
    <row r="709" spans="1:15" ht="15.75" thickBot="1">
      <c r="A709" s="16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</row>
    <row r="710" spans="1:15" ht="15.75" thickBot="1">
      <c r="A710" s="16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</row>
    <row r="711" spans="1:15" ht="15.75" thickBot="1">
      <c r="A711" s="16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</row>
    <row r="712" spans="1:15" ht="15.75" thickBot="1">
      <c r="A712" s="16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</row>
    <row r="713" spans="1:15" ht="15.75" thickBot="1">
      <c r="A713" s="16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</row>
    <row r="714" spans="1:15" ht="15.75" thickBot="1">
      <c r="A714" s="16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</row>
    <row r="715" spans="1:15" ht="15.75" thickBot="1">
      <c r="A715" s="16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</row>
    <row r="716" spans="1:15" ht="15.75" thickBot="1">
      <c r="A716" s="16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</row>
    <row r="717" spans="1:15" ht="15.75" thickBot="1">
      <c r="A717" s="16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</row>
    <row r="718" spans="1:15" ht="15.75" thickBot="1">
      <c r="A718" s="16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</row>
    <row r="719" spans="1:15" ht="15.75" thickBot="1">
      <c r="A719" s="16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</row>
    <row r="720" spans="1:15" ht="15.75" thickBot="1">
      <c r="A720" s="16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</row>
    <row r="721" spans="1:15" ht="15.75" thickBot="1">
      <c r="A721" s="16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</row>
    <row r="722" spans="1:15" ht="15.75" thickBot="1">
      <c r="A722" s="16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</row>
    <row r="723" spans="1:15" ht="15.75" thickBot="1">
      <c r="A723" s="16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</row>
    <row r="724" spans="1:15" ht="15.75" thickBot="1">
      <c r="A724" s="16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</row>
    <row r="725" spans="1:15" ht="15.75" thickBot="1">
      <c r="A725" s="16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</row>
    <row r="726" spans="1:15" ht="15.75" thickBot="1">
      <c r="A726" s="16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</row>
    <row r="727" spans="1:15" ht="15.75" thickBot="1">
      <c r="A727" s="16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</row>
    <row r="728" spans="1:15" ht="15.75" thickBot="1">
      <c r="A728" s="16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</row>
    <row r="729" spans="1:15" ht="15.75" thickBot="1">
      <c r="A729" s="16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</row>
    <row r="730" spans="1:15" ht="15.75" thickBot="1">
      <c r="A730" s="16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</row>
    <row r="731" spans="1:15" ht="15.75" thickBot="1">
      <c r="A731" s="16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</row>
    <row r="732" spans="1:15" ht="15.75" thickBot="1">
      <c r="A732" s="16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</row>
    <row r="733" spans="1:15" ht="15.75" thickBot="1">
      <c r="A733" s="16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</row>
    <row r="734" spans="1:15" ht="15.75" thickBot="1">
      <c r="A734" s="16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</row>
    <row r="735" spans="1:15" ht="15.75" thickBot="1">
      <c r="A735" s="16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</row>
    <row r="736" spans="1:15" ht="15.75" thickBot="1">
      <c r="A736" s="16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</row>
    <row r="737" spans="1:15" ht="15.75" thickBot="1">
      <c r="A737" s="16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</row>
    <row r="738" spans="1:15" ht="15.75" thickBot="1">
      <c r="A738" s="16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</row>
    <row r="739" spans="1:15" ht="15.75" thickBot="1">
      <c r="A739" s="16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</row>
    <row r="740" spans="1:15" ht="15.75" thickBot="1">
      <c r="A740" s="16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</row>
    <row r="741" spans="1:15" ht="15.75" thickBot="1">
      <c r="A741" s="16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</row>
    <row r="742" spans="1:15" ht="15.75" thickBot="1">
      <c r="A742" s="16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</row>
    <row r="743" spans="1:15" ht="15.75" thickBot="1">
      <c r="A743" s="16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</row>
    <row r="744" spans="1:15" ht="15.75" thickBot="1">
      <c r="A744" s="16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</row>
    <row r="745" spans="1:15" ht="15.75" thickBot="1">
      <c r="A745" s="16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</row>
    <row r="746" spans="1:15" ht="15.75" thickBot="1">
      <c r="A746" s="16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</row>
    <row r="747" spans="1:15" ht="15.75" thickBot="1">
      <c r="A747" s="16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</row>
    <row r="748" spans="1:15" ht="15.75" thickBot="1">
      <c r="A748" s="16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</row>
    <row r="749" spans="1:15" ht="15.75" thickBot="1">
      <c r="A749" s="16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</row>
    <row r="750" spans="1:15" ht="15.75" thickBot="1">
      <c r="A750" s="16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</row>
    <row r="751" spans="1:15" ht="15.75" thickBot="1">
      <c r="A751" s="16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</row>
    <row r="752" spans="1:15" ht="15.75" thickBot="1">
      <c r="A752" s="16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</row>
    <row r="753" spans="1:15" ht="15.75" thickBot="1">
      <c r="A753" s="16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</row>
    <row r="754" spans="1:15" ht="15.75" thickBot="1">
      <c r="A754" s="16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</row>
    <row r="755" spans="1:15" ht="15.75" thickBot="1">
      <c r="A755" s="16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</row>
    <row r="756" spans="1:15" ht="15.75" thickBot="1">
      <c r="A756" s="16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</row>
    <row r="757" spans="1:15" ht="15.75" thickBot="1">
      <c r="A757" s="16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</row>
    <row r="758" spans="1:15" ht="15.75" thickBot="1">
      <c r="A758" s="16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</row>
    <row r="759" spans="1:15" ht="15.75" thickBot="1">
      <c r="A759" s="16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</row>
    <row r="760" spans="1:15" ht="15.75" thickBot="1">
      <c r="A760" s="16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</row>
    <row r="761" spans="1:15" ht="15.75" thickBot="1">
      <c r="A761" s="16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</row>
    <row r="762" spans="1:15" ht="15.75" thickBot="1">
      <c r="A762" s="16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</row>
    <row r="763" spans="1:15" ht="15.75" thickBot="1">
      <c r="A763" s="16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</row>
    <row r="764" spans="1:15" ht="15.75" thickBot="1">
      <c r="A764" s="16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</row>
    <row r="765" spans="1:15" ht="15.75" thickBot="1">
      <c r="A765" s="16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</row>
    <row r="766" spans="1:15" ht="15.75" thickBot="1">
      <c r="A766" s="16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</row>
    <row r="767" spans="1:15" ht="15.75" thickBot="1">
      <c r="A767" s="16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</row>
    <row r="768" spans="1:15" ht="15.75" thickBot="1">
      <c r="A768" s="16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</row>
    <row r="769" spans="1:15" ht="15.75" thickBot="1">
      <c r="A769" s="16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</row>
    <row r="770" spans="1:15" ht="15.75" thickBot="1">
      <c r="A770" s="16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</row>
    <row r="771" spans="1:15" ht="15.75" thickBot="1">
      <c r="A771" s="16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</row>
    <row r="772" spans="1:15" ht="15.75" thickBot="1">
      <c r="A772" s="16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</row>
    <row r="773" spans="1:15" ht="15.75" thickBot="1">
      <c r="A773" s="16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</row>
    <row r="774" spans="1:15" ht="15.75" thickBot="1">
      <c r="A774" s="16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</row>
    <row r="775" spans="1:15" ht="15.75" thickBot="1">
      <c r="A775" s="16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</row>
    <row r="776" spans="1:15" ht="15.75" thickBot="1">
      <c r="A776" s="16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</row>
    <row r="777" spans="1:15" ht="15.75" thickBot="1">
      <c r="A777" s="16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</row>
    <row r="778" spans="1:15" ht="15.75" thickBot="1">
      <c r="A778" s="16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</row>
    <row r="779" spans="1:15" ht="15.75" thickBot="1">
      <c r="A779" s="16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</row>
    <row r="780" spans="1:15" ht="15.75" thickBot="1">
      <c r="A780" s="16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</row>
    <row r="781" spans="1:15" ht="15.75" thickBot="1">
      <c r="A781" s="16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</row>
    <row r="782" spans="1:15" ht="15.75" thickBot="1">
      <c r="A782" s="16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</row>
    <row r="783" spans="1:15" ht="15.75" thickBot="1">
      <c r="A783" s="16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</row>
    <row r="784" spans="1:15" ht="15.75" thickBot="1">
      <c r="A784" s="16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</row>
    <row r="785" spans="1:15" ht="15.75" thickBot="1">
      <c r="A785" s="16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</row>
    <row r="786" spans="1:15" ht="15.75" thickBot="1">
      <c r="A786" s="16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</row>
    <row r="787" spans="1:15" ht="15.75" thickBot="1">
      <c r="A787" s="16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</row>
    <row r="788" spans="1:15" ht="15.75" thickBot="1">
      <c r="A788" s="16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</row>
    <row r="789" spans="1:15" ht="15.75" thickBot="1">
      <c r="A789" s="16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</row>
    <row r="790" spans="1:15" ht="15.75" thickBot="1">
      <c r="A790" s="16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</row>
    <row r="791" spans="1:15" ht="15.75" thickBot="1">
      <c r="A791" s="16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</row>
    <row r="792" spans="1:15" ht="15.75" thickBot="1">
      <c r="A792" s="16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</row>
    <row r="793" spans="1:15" ht="15.75" thickBot="1">
      <c r="A793" s="16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</row>
    <row r="794" spans="1:15" ht="15.75" thickBot="1">
      <c r="A794" s="16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</row>
    <row r="795" spans="1:15" ht="15.75" thickBot="1">
      <c r="A795" s="16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</row>
    <row r="796" spans="1:15" ht="15.75" thickBot="1">
      <c r="A796" s="16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</row>
    <row r="797" spans="1:15" ht="15.75" thickBot="1">
      <c r="A797" s="16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</row>
    <row r="798" spans="1:15" ht="15.75" thickBot="1">
      <c r="A798" s="16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</row>
    <row r="799" spans="1:15" ht="15.75" thickBot="1">
      <c r="A799" s="16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</row>
    <row r="800" spans="1:15" ht="15.75" thickBot="1">
      <c r="A800" s="16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</row>
    <row r="801" spans="1:15" ht="15.75" thickBot="1">
      <c r="A801" s="16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</row>
    <row r="802" spans="1:15" ht="15.75" thickBot="1">
      <c r="A802" s="16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</row>
    <row r="803" spans="1:15" ht="15.75" thickBot="1">
      <c r="A803" s="16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</row>
    <row r="804" spans="1:15" ht="15.75" thickBot="1">
      <c r="A804" s="16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</row>
    <row r="805" spans="1:15" ht="15.75" thickBot="1">
      <c r="A805" s="16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</row>
    <row r="806" spans="1:15" ht="15.75" thickBot="1">
      <c r="A806" s="16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</row>
    <row r="807" spans="1:15" ht="15.75" thickBot="1">
      <c r="A807" s="16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</row>
    <row r="808" spans="1:15" ht="15.75" thickBot="1">
      <c r="A808" s="16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</row>
    <row r="809" spans="1:15" ht="15.75" thickBot="1">
      <c r="A809" s="16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</row>
    <row r="810" spans="1:15" ht="15.75" thickBot="1">
      <c r="A810" s="16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</row>
    <row r="811" spans="1:15" ht="15.75" thickBot="1">
      <c r="A811" s="16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</row>
    <row r="812" spans="1:15" ht="15.75" thickBot="1">
      <c r="A812" s="16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</row>
    <row r="813" spans="1:15" ht="15.75" thickBot="1">
      <c r="A813" s="16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</row>
    <row r="814" spans="1:15" ht="15.75" thickBot="1">
      <c r="A814" s="16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</row>
    <row r="815" spans="1:15" ht="15.75" thickBot="1">
      <c r="A815" s="16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</row>
    <row r="816" spans="1:15" ht="15.75" thickBot="1">
      <c r="A816" s="16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</row>
    <row r="817" spans="1:15" ht="15.75" thickBot="1">
      <c r="A817" s="16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</row>
    <row r="818" spans="1:15" ht="15.75" thickBot="1">
      <c r="A818" s="16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</row>
    <row r="819" spans="1:15" ht="15.75" thickBot="1">
      <c r="A819" s="16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</row>
    <row r="820" spans="1:15" ht="15.75" thickBot="1">
      <c r="A820" s="16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</row>
    <row r="821" spans="1:15" ht="15.75" thickBot="1">
      <c r="A821" s="16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</row>
    <row r="822" spans="1:15" ht="15.75" thickBot="1">
      <c r="A822" s="16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</row>
    <row r="823" spans="1:15" ht="15.75" thickBot="1">
      <c r="A823" s="16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</row>
    <row r="824" spans="1:15" ht="15.75" thickBot="1">
      <c r="A824" s="16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</row>
    <row r="825" spans="1:15" ht="15.75" thickBot="1">
      <c r="A825" s="16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</row>
    <row r="826" spans="1:15" ht="15.75" thickBot="1">
      <c r="A826" s="16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</row>
    <row r="827" spans="1:15" ht="15.75" thickBot="1">
      <c r="A827" s="16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</row>
    <row r="828" spans="1:15" ht="15.75" thickBot="1">
      <c r="A828" s="16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</row>
    <row r="829" spans="1:15" ht="15.75" thickBot="1">
      <c r="A829" s="16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</row>
    <row r="830" spans="1:15" ht="15.75" thickBot="1">
      <c r="A830" s="16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</row>
    <row r="831" spans="1:15" ht="15.75" thickBot="1">
      <c r="A831" s="16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</row>
    <row r="832" spans="1:15" ht="15.75" thickBot="1">
      <c r="A832" s="16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</row>
    <row r="833" spans="1:15" ht="15.75" thickBot="1">
      <c r="A833" s="16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</row>
    <row r="834" spans="1:15" ht="15.75" thickBot="1">
      <c r="A834" s="16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</row>
    <row r="835" spans="1:15" ht="15.75" thickBot="1">
      <c r="A835" s="16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</row>
    <row r="836" spans="1:15" ht="15.75" thickBot="1">
      <c r="A836" s="16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</row>
    <row r="837" spans="1:15" ht="15.75" thickBot="1">
      <c r="A837" s="16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</row>
    <row r="838" spans="1:15" ht="15.75" thickBot="1">
      <c r="A838" s="16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</row>
    <row r="839" spans="1:15" ht="15.75" thickBot="1">
      <c r="A839" s="16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</row>
    <row r="840" spans="1:15" ht="15.75" thickBot="1">
      <c r="A840" s="16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</row>
    <row r="841" spans="1:15" ht="15.75" thickBot="1">
      <c r="A841" s="16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</row>
    <row r="842" spans="1:15" ht="15.75" thickBot="1">
      <c r="A842" s="16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</row>
    <row r="843" spans="1:15" ht="15.75" thickBot="1">
      <c r="A843" s="16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</row>
    <row r="844" spans="1:15" ht="15.75" thickBot="1">
      <c r="A844" s="16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</row>
    <row r="845" spans="1:15" ht="15.75" thickBot="1">
      <c r="A845" s="16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</row>
    <row r="846" spans="1:15" ht="15.75" thickBot="1">
      <c r="A846" s="16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</row>
    <row r="847" spans="1:15" ht="15.75" thickBot="1">
      <c r="A847" s="16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</row>
    <row r="848" spans="1:15" ht="15.75" thickBot="1">
      <c r="A848" s="16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</row>
    <row r="849" spans="1:15" ht="15.75" thickBot="1">
      <c r="A849" s="16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</row>
    <row r="850" spans="1:15" ht="15.75" thickBot="1">
      <c r="A850" s="16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</row>
    <row r="851" spans="1:15" ht="15.75" thickBot="1">
      <c r="A851" s="16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</row>
    <row r="852" spans="1:15" ht="15.75" thickBot="1">
      <c r="A852" s="16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</row>
    <row r="853" spans="1:15" ht="15.75" thickBot="1">
      <c r="A853" s="16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</row>
    <row r="854" spans="1:15" ht="15.75" thickBot="1">
      <c r="A854" s="16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</row>
    <row r="855" spans="1:15" ht="15.75" thickBot="1">
      <c r="A855" s="16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</row>
    <row r="856" spans="1:15" ht="15.75" thickBot="1">
      <c r="A856" s="16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</row>
    <row r="857" spans="1:15" ht="15.75" thickBot="1">
      <c r="A857" s="16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</row>
    <row r="858" spans="1:15" ht="15.75" thickBot="1">
      <c r="A858" s="16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</row>
    <row r="859" spans="1:15" ht="15.75" thickBot="1">
      <c r="A859" s="16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</row>
    <row r="860" spans="1:15" ht="15.75" thickBot="1">
      <c r="A860" s="16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</row>
    <row r="861" spans="1:15" ht="15.75" thickBot="1">
      <c r="A861" s="16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</row>
    <row r="862" spans="1:15" ht="15.75" thickBot="1">
      <c r="A862" s="16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</row>
    <row r="863" spans="1:15" ht="15.75" thickBot="1">
      <c r="A863" s="16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</row>
    <row r="864" spans="1:15" ht="15.75" thickBot="1">
      <c r="A864" s="16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</row>
    <row r="865" spans="1:15" ht="15.75" thickBot="1">
      <c r="A865" s="16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</row>
    <row r="866" spans="1:15" ht="15.75" thickBot="1">
      <c r="A866" s="16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</row>
    <row r="867" spans="1:15" ht="15.75" thickBot="1">
      <c r="A867" s="16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</row>
    <row r="868" spans="1:15" ht="15.75" thickBot="1">
      <c r="A868" s="16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</row>
    <row r="869" spans="1:15" ht="15.75" thickBot="1">
      <c r="A869" s="16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</row>
    <row r="870" spans="1:15" ht="15.75" thickBot="1">
      <c r="A870" s="16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</row>
    <row r="871" spans="1:15" ht="15.75" thickBot="1">
      <c r="A871" s="16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</row>
    <row r="872" spans="1:15" ht="15.75" thickBot="1">
      <c r="A872" s="16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</row>
    <row r="873" spans="1:15" ht="15.75" thickBot="1">
      <c r="A873" s="16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</row>
    <row r="874" spans="1:15" ht="15.75" thickBot="1">
      <c r="A874" s="16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</row>
    <row r="875" spans="1:15" ht="15.75" thickBot="1">
      <c r="A875" s="16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</row>
    <row r="876" spans="1:15" ht="15.75" thickBot="1">
      <c r="A876" s="16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</row>
    <row r="877" spans="1:15" ht="15.75" thickBot="1">
      <c r="A877" s="16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</row>
    <row r="878" spans="1:15" ht="15.75" thickBot="1">
      <c r="A878" s="16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</row>
    <row r="879" spans="1:15" ht="15.75" thickBot="1">
      <c r="A879" s="16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</row>
    <row r="880" spans="1:15" ht="15.75" thickBot="1">
      <c r="A880" s="16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</row>
    <row r="881" spans="1:15" ht="15.75" thickBot="1">
      <c r="A881" s="16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</row>
    <row r="882" spans="1:15" ht="15.75" thickBot="1">
      <c r="A882" s="16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</row>
    <row r="883" spans="1:15" ht="15.75" thickBot="1">
      <c r="A883" s="16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</row>
    <row r="884" spans="1:15" ht="15.75" thickBot="1">
      <c r="A884" s="16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</row>
    <row r="885" spans="1:15" ht="15.75" thickBot="1">
      <c r="A885" s="16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</row>
    <row r="886" spans="1:15" ht="15.75" thickBot="1">
      <c r="A886" s="16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</row>
    <row r="887" spans="1:15" ht="15.75" thickBot="1">
      <c r="A887" s="16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</row>
    <row r="888" spans="1:15" ht="15.75" thickBot="1">
      <c r="A888" s="16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</row>
    <row r="889" spans="1:15" ht="15.75" thickBot="1">
      <c r="A889" s="16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</row>
    <row r="890" spans="1:15" ht="15.75" thickBot="1">
      <c r="A890" s="16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</row>
    <row r="891" spans="1:15" ht="15.75" thickBot="1">
      <c r="A891" s="16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</row>
    <row r="892" spans="1:15" ht="15.75" thickBot="1">
      <c r="A892" s="16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</row>
    <row r="893" spans="1:15" ht="15.75" thickBot="1">
      <c r="A893" s="16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</row>
    <row r="894" spans="1:15" ht="15.75" thickBot="1">
      <c r="A894" s="16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</row>
    <row r="895" spans="1:15" ht="15.75" thickBot="1">
      <c r="A895" s="16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</row>
    <row r="896" spans="1:15" ht="15.75" thickBot="1">
      <c r="A896" s="16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</row>
    <row r="897" spans="1:15" ht="15.75" thickBot="1">
      <c r="A897" s="16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</row>
    <row r="898" spans="1:15" ht="15.75" thickBot="1">
      <c r="A898" s="16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</row>
    <row r="899" spans="1:15" ht="15.75" thickBot="1">
      <c r="A899" s="16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</row>
    <row r="900" spans="1:15" ht="15.75" thickBot="1">
      <c r="A900" s="16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</row>
    <row r="901" spans="1:15" ht="15.75" thickBot="1">
      <c r="A901" s="16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</row>
    <row r="902" spans="1:15" ht="15.75" thickBot="1">
      <c r="A902" s="16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</row>
    <row r="903" spans="1:15" ht="15.75" thickBot="1">
      <c r="A903" s="16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</row>
    <row r="904" spans="1:15" ht="15.75" thickBot="1">
      <c r="A904" s="16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</row>
    <row r="905" spans="1:15" ht="15.75" thickBot="1">
      <c r="A905" s="16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</row>
    <row r="906" spans="1:15" ht="15.75" thickBot="1">
      <c r="A906" s="16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</row>
    <row r="907" spans="1:15" ht="15.75" thickBot="1">
      <c r="A907" s="16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</row>
    <row r="908" spans="1:15" ht="15.75" thickBot="1">
      <c r="A908" s="16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</row>
    <row r="909" spans="1:15" ht="15.75" thickBot="1">
      <c r="A909" s="16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</row>
    <row r="910" spans="1:15" ht="15.75" thickBot="1">
      <c r="A910" s="16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</row>
    <row r="911" spans="1:15" ht="15.75" thickBot="1">
      <c r="A911" s="16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</row>
    <row r="912" spans="1:15" ht="15.75" thickBot="1">
      <c r="A912" s="16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</row>
    <row r="913" spans="1:15" ht="15.75" thickBot="1">
      <c r="A913" s="16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</row>
    <row r="914" spans="1:15" ht="15.75" thickBot="1">
      <c r="A914" s="16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</row>
    <row r="915" spans="1:15" ht="15.75" thickBot="1">
      <c r="A915" s="16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</row>
    <row r="916" spans="1:15" ht="15.75" thickBot="1">
      <c r="A916" s="16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</row>
    <row r="917" spans="1:15" ht="15.75" thickBot="1">
      <c r="A917" s="16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</row>
    <row r="918" spans="1:15" ht="15.75" thickBot="1">
      <c r="A918" s="16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</row>
    <row r="919" spans="1:15" ht="15.75" thickBot="1">
      <c r="A919" s="16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</row>
    <row r="920" spans="1:15" ht="15.75" thickBot="1">
      <c r="A920" s="16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</row>
    <row r="921" spans="1:15" ht="15.75" thickBot="1">
      <c r="A921" s="16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</row>
    <row r="922" spans="1:15" ht="15.75" thickBot="1">
      <c r="A922" s="16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</row>
    <row r="923" spans="1:15" ht="15.75" thickBot="1">
      <c r="A923" s="16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</row>
    <row r="924" spans="1:15" ht="15.75" thickBot="1">
      <c r="A924" s="16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</row>
    <row r="925" spans="1:15" ht="15.75" thickBot="1">
      <c r="A925" s="16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</row>
    <row r="926" spans="1:15" ht="15.75" thickBot="1">
      <c r="A926" s="16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</row>
    <row r="927" spans="1:15" ht="15.75" thickBot="1">
      <c r="A927" s="16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</row>
    <row r="928" spans="1:15" ht="15.75" thickBot="1">
      <c r="A928" s="16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</row>
    <row r="929" spans="1:15" ht="15.75" thickBot="1">
      <c r="A929" s="16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</row>
    <row r="930" spans="1:15" ht="15.75" thickBot="1">
      <c r="A930" s="16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</row>
    <row r="931" spans="1:15" ht="15.75" thickBot="1">
      <c r="A931" s="16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</row>
    <row r="932" spans="1:15" ht="15.75" thickBot="1">
      <c r="A932" s="16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</row>
    <row r="933" spans="1:15" ht="15.75" thickBot="1">
      <c r="A933" s="16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</row>
    <row r="934" spans="1:15" ht="15.75" thickBot="1">
      <c r="A934" s="16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</row>
    <row r="935" spans="1:15" ht="15.75" thickBot="1">
      <c r="A935" s="16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</row>
    <row r="936" spans="1:15" ht="15.75" thickBot="1">
      <c r="A936" s="16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</row>
    <row r="937" spans="1:15" ht="15.75" thickBot="1">
      <c r="A937" s="16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</row>
    <row r="938" spans="1:15" ht="15.75" thickBot="1">
      <c r="A938" s="16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</row>
    <row r="939" spans="1:15" ht="15.75" thickBot="1">
      <c r="A939" s="16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</row>
    <row r="940" spans="1:15" ht="15.75" thickBot="1">
      <c r="A940" s="16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</row>
    <row r="941" spans="1:15" ht="15.75" thickBot="1">
      <c r="A941" s="16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</row>
    <row r="942" spans="1:15" ht="15.75" thickBot="1">
      <c r="A942" s="16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</row>
    <row r="943" spans="1:15" ht="15.75" thickBot="1">
      <c r="A943" s="16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</row>
    <row r="944" spans="1:15" ht="15.75" thickBot="1">
      <c r="A944" s="16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</row>
    <row r="945" spans="1:15" ht="15.75" thickBot="1">
      <c r="A945" s="16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</row>
    <row r="946" spans="1:15" ht="15.75" thickBot="1">
      <c r="A946" s="16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</row>
    <row r="947" spans="1:15" ht="15.75" thickBot="1">
      <c r="A947" s="16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</row>
    <row r="948" spans="1:15" ht="15.75" thickBot="1">
      <c r="A948" s="16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</row>
    <row r="949" spans="1:15" ht="15.75" thickBot="1">
      <c r="A949" s="16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</row>
    <row r="950" spans="1:15" ht="15.75" thickBot="1">
      <c r="A950" s="16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</row>
    <row r="951" spans="1:15" ht="15.75" thickBot="1">
      <c r="A951" s="16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</row>
    <row r="952" spans="1:15" ht="15.75" thickBot="1">
      <c r="A952" s="16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</row>
    <row r="953" spans="1:15" ht="15.75" thickBot="1">
      <c r="A953" s="16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</row>
    <row r="954" spans="1:15" ht="15.75" thickBot="1">
      <c r="A954" s="16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</row>
    <row r="955" spans="1:15" ht="15.75" thickBot="1">
      <c r="A955" s="16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</row>
    <row r="956" spans="1:15" ht="15.75" thickBot="1">
      <c r="A956" s="16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</row>
    <row r="957" spans="1:15" ht="15.75" thickBot="1">
      <c r="A957" s="16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</row>
    <row r="958" spans="1:15" ht="15.75" thickBot="1">
      <c r="A958" s="16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</row>
    <row r="959" spans="1:15" ht="15.75" thickBot="1">
      <c r="A959" s="16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</row>
    <row r="960" spans="1:15" ht="15.75" thickBot="1">
      <c r="A960" s="16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</row>
    <row r="961" spans="1:15" ht="15.75" thickBot="1">
      <c r="A961" s="16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</row>
    <row r="962" spans="1:15" ht="15.75" thickBot="1">
      <c r="A962" s="16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</row>
    <row r="963" spans="1:15" ht="15.75" thickBot="1">
      <c r="A963" s="16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</row>
    <row r="964" spans="1:15" ht="15.75" thickBot="1">
      <c r="A964" s="16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</row>
    <row r="965" spans="1:15" ht="15.75" thickBot="1">
      <c r="A965" s="16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</row>
    <row r="966" spans="1:15" ht="15.75" thickBot="1">
      <c r="A966" s="16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</row>
    <row r="967" spans="1:15" ht="15.75" thickBot="1">
      <c r="A967" s="16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</row>
    <row r="968" spans="1:15" ht="15.75" thickBot="1">
      <c r="A968" s="16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</row>
    <row r="969" spans="1:15" ht="15.75" thickBot="1">
      <c r="A969" s="16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</row>
    <row r="970" spans="1:15" ht="15.75" thickBot="1">
      <c r="A970" s="16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</row>
    <row r="971" spans="1:15" ht="15.75" thickBot="1">
      <c r="A971" s="16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</row>
    <row r="972" spans="1:15" ht="15.75" thickBot="1">
      <c r="A972" s="16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</row>
    <row r="973" spans="1:15" ht="15.75" thickBot="1">
      <c r="A973" s="16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</row>
    <row r="974" spans="1:15" ht="15.75" thickBot="1">
      <c r="A974" s="16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</row>
    <row r="975" spans="1:15" ht="15.75" thickBot="1">
      <c r="A975" s="16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</row>
    <row r="976" spans="1:15" ht="15.75" thickBot="1">
      <c r="A976" s="16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</row>
    <row r="977" spans="1:15" ht="15.75" thickBot="1">
      <c r="A977" s="16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</row>
    <row r="978" spans="1:15" ht="15.75" thickBot="1">
      <c r="A978" s="16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</row>
    <row r="979" spans="1:15" ht="15.75" thickBot="1">
      <c r="A979" s="16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</row>
    <row r="980" spans="1:15" ht="15.75" thickBot="1">
      <c r="A980" s="16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</row>
    <row r="981" spans="1:15" ht="15.75" thickBot="1">
      <c r="A981" s="16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</row>
    <row r="982" spans="1:15" ht="15.75" thickBot="1">
      <c r="A982" s="16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</row>
    <row r="983" spans="1:15" ht="15.75" thickBot="1">
      <c r="A983" s="16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</row>
    <row r="984" spans="1:15" ht="15.75" thickBot="1">
      <c r="A984" s="16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</row>
    <row r="985" spans="1:15" ht="15.75" thickBot="1">
      <c r="A985" s="16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</row>
    <row r="986" spans="1:15" ht="15.75" thickBot="1">
      <c r="A986" s="16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</row>
    <row r="987" spans="1:15" ht="15.75" thickBot="1">
      <c r="A987" s="16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</row>
    <row r="988" spans="1:15" ht="15.75" thickBot="1">
      <c r="A988" s="16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</row>
    <row r="989" spans="1:15" ht="15.75" thickBot="1">
      <c r="A989" s="16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</row>
    <row r="990" spans="1:15" ht="15.75" thickBot="1">
      <c r="A990" s="16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</row>
    <row r="991" spans="1:15" ht="15.75" thickBot="1">
      <c r="A991" s="16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</row>
    <row r="992" spans="1:15" ht="15.75" thickBot="1">
      <c r="A992" s="16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</row>
    <row r="993" spans="1:15" ht="15.75" thickBot="1">
      <c r="A993" s="16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</row>
    <row r="994" spans="1:15" ht="15.75" thickBot="1">
      <c r="A994" s="16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</row>
    <row r="995" spans="1:15" ht="15.75" thickBot="1">
      <c r="A995" s="16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</row>
    <row r="996" spans="1:15" ht="15.75" thickBot="1">
      <c r="A996" s="16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</row>
  </sheetData>
  <mergeCells count="4">
    <mergeCell ref="A1:O1"/>
    <mergeCell ref="L2:L3"/>
    <mergeCell ref="N2:N3"/>
    <mergeCell ref="O2:O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sqref="A1:O1"/>
    </sheetView>
  </sheetViews>
  <sheetFormatPr defaultRowHeight="15"/>
  <cols>
    <col min="1" max="1" width="4.140625" style="20" customWidth="1"/>
    <col min="2" max="2" width="19.7109375" style="20" customWidth="1"/>
    <col min="3" max="3" width="12.7109375" style="20" bestFit="1" customWidth="1"/>
    <col min="4" max="6" width="9.140625" style="20"/>
    <col min="8" max="8" width="10.7109375" bestFit="1" customWidth="1"/>
    <col min="9" max="9" width="12.140625" bestFit="1" customWidth="1"/>
  </cols>
  <sheetData>
    <row r="1" spans="2:12">
      <c r="I1" t="s">
        <v>15</v>
      </c>
    </row>
    <row r="2" spans="2:12">
      <c r="I2" t="s">
        <v>16</v>
      </c>
    </row>
    <row r="3" spans="2:12" ht="24" thickBot="1">
      <c r="B3" s="21" t="s">
        <v>17</v>
      </c>
      <c r="C3" s="22">
        <f ca="1">'Cálculo Duração do Passivo'!O156</f>
        <v>13.34115433473035</v>
      </c>
    </row>
    <row r="4" spans="2:12">
      <c r="I4" t="s">
        <v>18</v>
      </c>
      <c r="J4" t="s">
        <v>19</v>
      </c>
    </row>
    <row r="5" spans="2:12">
      <c r="I5" t="s">
        <v>20</v>
      </c>
      <c r="J5" t="s">
        <v>21</v>
      </c>
    </row>
    <row r="6" spans="2:12">
      <c r="I6" t="s">
        <v>22</v>
      </c>
      <c r="J6" t="s">
        <v>23</v>
      </c>
    </row>
    <row r="7" spans="2:12">
      <c r="I7" t="s">
        <v>22</v>
      </c>
      <c r="J7" t="s">
        <v>24</v>
      </c>
    </row>
    <row r="11" spans="2:12">
      <c r="H11" t="s">
        <v>25</v>
      </c>
    </row>
    <row r="12" spans="2:12">
      <c r="H12" t="s">
        <v>26</v>
      </c>
      <c r="L12" s="23">
        <f ca="1">_R</f>
        <v>5.8500000000000003E-2</v>
      </c>
    </row>
    <row r="13" spans="2:12">
      <c r="H13" t="s">
        <v>27</v>
      </c>
    </row>
    <row r="14" spans="2:12">
      <c r="H14" t="s">
        <v>28</v>
      </c>
    </row>
    <row r="15" spans="2:12">
      <c r="H15" t="s">
        <v>29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Cálculo Duração do Passivo</vt:lpstr>
      <vt:lpstr>Duração do Passivo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Henrique Ferraz de Abreu</dc:creator>
  <cp:lastModifiedBy>Álvaro Henrique Ferraz de Abreu</cp:lastModifiedBy>
  <dcterms:created xsi:type="dcterms:W3CDTF">2021-04-21T23:17:40Z</dcterms:created>
  <dcterms:modified xsi:type="dcterms:W3CDTF">2021-04-21T23:17:55Z</dcterms:modified>
</cp:coreProperties>
</file>