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7d15c0b0dfb5aa3/Documentos/Documents 2025/Documentos/2022/01 - Garanhuns/3 - Prestações de Contas/Prestação de Contas 2025/Resolução 300 - Governo/"/>
    </mc:Choice>
  </mc:AlternateContent>
  <xr:revisionPtr revIDLastSave="0" documentId="8_{C6D25361-0D1B-417E-B14C-D1BD91F3561F}" xr6:coauthVersionLast="47" xr6:coauthVersionMax="47" xr10:uidLastSave="{00000000-0000-0000-0000-000000000000}"/>
  <bookViews>
    <workbookView xWindow="-108" yWindow="-108" windowWidth="23256" windowHeight="12456" xr2:uid="{19B23EA1-5310-4929-9C05-6970640C65E3}"/>
  </bookViews>
  <sheets>
    <sheet name="Item 48 e 49 - Anexo XIX" sheetId="1" r:id="rId1"/>
  </sheets>
  <externalReferences>
    <externalReference r:id="rId2"/>
    <externalReference r:id="rId3"/>
  </externalReferences>
  <definedNames>
    <definedName name="_xlnm.Print_Area" localSheetId="0">'Item 48 e 49 - Anexo XIX'!$A$1:$S$68</definedName>
    <definedName name="Dados">[1]DADOS!$A:$H</definedName>
    <definedName name="JR_PAGE_ANCHOR_0_1">'[2]Conciliação Bancária'!#REF!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1" i="1" l="1"/>
  <c r="N62" i="1" s="1"/>
  <c r="N55" i="1"/>
  <c r="N54" i="1"/>
  <c r="Q35" i="1"/>
  <c r="P35" i="1"/>
  <c r="O35" i="1"/>
  <c r="N35" i="1"/>
  <c r="M35" i="1"/>
  <c r="L35" i="1"/>
  <c r="K35" i="1"/>
  <c r="J35" i="1"/>
  <c r="F38" i="1" s="1"/>
  <c r="N64" i="1" s="1"/>
  <c r="I35" i="1"/>
  <c r="H35" i="1"/>
  <c r="G35" i="1"/>
  <c r="N56" i="1" l="1"/>
  <c r="N57" i="1" s="1"/>
  <c r="N59" i="1" s="1"/>
  <c r="F37" i="1"/>
  <c r="F39" i="1" l="1"/>
  <c r="G39" i="1" s="1"/>
  <c r="N63" i="1"/>
  <c r="N65" i="1" s="1"/>
  <c r="N66" i="1" s="1"/>
</calcChain>
</file>

<file path=xl/sharedStrings.xml><?xml version="1.0" encoding="utf-8"?>
<sst xmlns="http://schemas.openxmlformats.org/spreadsheetml/2006/main" count="90" uniqueCount="56">
  <si>
    <t>MUNICÍPIO DE GARANHUNS</t>
  </si>
  <si>
    <t>Estado de Pernambuco</t>
  </si>
  <si>
    <t>RESOLUÇÃO TC Nº 300, DE 19 DE NOVEMBRO DE 2025</t>
  </si>
  <si>
    <t>ANEXO XIX MAPA DEMONSTRATIVO DAS LEIS E DECRETOS REFERENTES AOS CRÉDITOS ADICIONAIS (CONSOLIDADO)</t>
  </si>
  <si>
    <t>LEI ORÇAMENTÁRIA Nº 5.318 de 26  de dezembro de 2024</t>
  </si>
  <si>
    <t xml:space="preserve">DESPESA TOTAL FIXADA: </t>
  </si>
  <si>
    <t>PERCENTUAL AUTORIZADO NA LEI ORÇAMENTÁRIA (LOA): 30% (art. 8º I)</t>
  </si>
  <si>
    <t>AUTORIZAÇÃO</t>
  </si>
  <si>
    <t>SUPLEMENTAÇÃO</t>
  </si>
  <si>
    <t>ESPECIAL</t>
  </si>
  <si>
    <t>EXTRAORDINÁRIO COM ORIGEM DE RECURSO</t>
  </si>
  <si>
    <t>EXTRAORDINÁRIO SEM ORIGEM DE RECURSO</t>
  </si>
  <si>
    <t>LEI</t>
  </si>
  <si>
    <t>DECRETO</t>
  </si>
  <si>
    <t>Nº</t>
  </si>
  <si>
    <t>DATA</t>
  </si>
  <si>
    <t>TIPO</t>
  </si>
  <si>
    <t>ANULAÇÃO        (Art. 8º,  I)</t>
  </si>
  <si>
    <t>ANULAÇÃO       (Art. 8º § 4º)</t>
  </si>
  <si>
    <t>EXCESSO</t>
  </si>
  <si>
    <t>SUPERÁVIT/OP. DE CRÉDITO</t>
  </si>
  <si>
    <t>ANULAÇÃO</t>
  </si>
  <si>
    <t>SUPERÁVIT OU OP. DE CRÉDITO</t>
  </si>
  <si>
    <t>5.318/2024</t>
  </si>
  <si>
    <t>001/2025</t>
  </si>
  <si>
    <t>003/2025</t>
  </si>
  <si>
    <t>007/2025</t>
  </si>
  <si>
    <t>012/2025</t>
  </si>
  <si>
    <t>020/2025</t>
  </si>
  <si>
    <t>023/2025</t>
  </si>
  <si>
    <t>026/2025</t>
  </si>
  <si>
    <t>029/2025</t>
  </si>
  <si>
    <t>036/2025</t>
  </si>
  <si>
    <t>038/2025</t>
  </si>
  <si>
    <t>045/2025</t>
  </si>
  <si>
    <t>050/2025</t>
  </si>
  <si>
    <t>057/2025</t>
  </si>
  <si>
    <t>TOTAL</t>
  </si>
  <si>
    <t>TOTAL SUPLEMENTADO SOBRE A LEI ORÇAMENTÁRIA (LOA):</t>
  </si>
  <si>
    <t xml:space="preserve">EXCEÇÕES SUPLEMENTADO SOBRE A LEI ORÇAMENTÁRIA: </t>
  </si>
  <si>
    <t xml:space="preserve">TOTAL CONSIDERADO SOBRE A LEI ORÇAMENTÁRIA: </t>
  </si>
  <si>
    <t>Demonstrativo  que  comprove  a  obediência  ao  limite  de  abertura  de  créditos adicionais suplementares estabelecido na LOA e demais normas municipais vigentes.</t>
  </si>
  <si>
    <t>TOTAL DOS CRÉDITOS ADICIONAIS ABERTOS COM FONTES DE ANULAÇÃO DE DOTAÇÃO</t>
  </si>
  <si>
    <t>TOTAL DOS CRÉDITOS ADICIONAIS ABERTOS COM FONTE DE EXCESSO DE ARRECADAÇÃO</t>
  </si>
  <si>
    <t>TOTAL DOS CRÉDITOS ADICIONAIS ABERTOS COM FONTE DE SUPERÁVIT FINANCEIRO / OP. DE CRÉDITO / RECURSOS DE CONVÊNIO</t>
  </si>
  <si>
    <t>TOTAL DOS ACRÉSCIMOS À LOA</t>
  </si>
  <si>
    <t>TOTAL DAS DESPESAS AUTORIZADAS NA LOA</t>
  </si>
  <si>
    <t>TOTAL DAS DESPESAS AUTORIZADAS PARA O EXERCÍCIO FINANCEIRO</t>
  </si>
  <si>
    <t>TOTAL DAS DESPESAS FIXADAS NO BALANÇO ORÇAMENTÁRIO</t>
  </si>
  <si>
    <t>TOTAL DAS DESPESAS FIXADAS PARA BASE DO ART. 8º I</t>
  </si>
  <si>
    <t>SUPLEMENTAÇÃO AUTORIZADA PELO CAPUT DO ART. 8º</t>
  </si>
  <si>
    <t>Colocar o percentual que foi autorizado</t>
  </si>
  <si>
    <t xml:space="preserve">TOTAL SUPLEMENTADO SOBRE A LEI ORÇAMENTÁRIA (LOA) </t>
  </si>
  <si>
    <t>EXCEÇÕES SUPLEMENTADO SOBRE A LEI ORÇAMENTÁRIA</t>
  </si>
  <si>
    <t>TOTAL CONSIDERADO SOBRE A LEI ORÇAMENTÁRIA</t>
  </si>
  <si>
    <t>LIMITE DE 30 % REALIZADO ATÉ O PERÍODO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</si>
</sst>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(* #,##0.00_);_(* \(#,##0.00\);_(* &quot;-&quot;??_);_(@_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.5"/>
      <color theme="1"/>
      <name val="Tahoma"/>
      <family val="2"/>
    </font>
    <font>
      <sz val="10"/>
      <name val="Times New Roman"/>
      <family val="1"/>
    </font>
    <font>
      <b/>
      <sz val="9"/>
      <name val="Tahoma"/>
      <family val="2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8"/>
      <name val="Tahoma"/>
      <family val="2"/>
    </font>
    <font>
      <b/>
      <sz val="15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horizontal="center" vertical="center"/>
    </xf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8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14" fontId="8" fillId="0" borderId="9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44" fontId="8" fillId="0" borderId="9" xfId="1" applyFont="1" applyBorder="1" applyAlignment="1">
      <alignment horizontal="center" vertical="center" wrapText="1"/>
    </xf>
    <xf numFmtId="44" fontId="8" fillId="0" borderId="19" xfId="1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14" fontId="8" fillId="0" borderId="21" xfId="0" applyNumberFormat="1" applyFont="1" applyBorder="1" applyAlignment="1">
      <alignment horizontal="center" vertical="center" wrapText="1"/>
    </xf>
    <xf numFmtId="44" fontId="8" fillId="0" borderId="21" xfId="1" applyFont="1" applyBorder="1" applyAlignment="1">
      <alignment horizontal="center" vertical="center" wrapText="1"/>
    </xf>
    <xf numFmtId="44" fontId="8" fillId="0" borderId="22" xfId="1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14" fontId="7" fillId="0" borderId="9" xfId="0" applyNumberFormat="1" applyFont="1" applyBorder="1" applyAlignment="1">
      <alignment vertical="center"/>
    </xf>
    <xf numFmtId="0" fontId="7" fillId="0" borderId="9" xfId="0" applyFont="1" applyBorder="1" applyAlignment="1">
      <alignment vertical="center"/>
    </xf>
    <xf numFmtId="44" fontId="7" fillId="0" borderId="9" xfId="1" applyFont="1" applyBorder="1" applyAlignment="1">
      <alignment vertical="center"/>
    </xf>
    <xf numFmtId="14" fontId="7" fillId="0" borderId="17" xfId="0" applyNumberFormat="1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44" fontId="7" fillId="0" borderId="17" xfId="1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44" fontId="7" fillId="0" borderId="24" xfId="1" applyFont="1" applyBorder="1" applyAlignment="1">
      <alignment vertical="center"/>
    </xf>
    <xf numFmtId="14" fontId="7" fillId="2" borderId="0" xfId="0" applyNumberFormat="1" applyFont="1" applyFill="1" applyAlignment="1">
      <alignment vertical="center"/>
    </xf>
    <xf numFmtId="44" fontId="7" fillId="2" borderId="0" xfId="1" applyFont="1" applyFill="1" applyAlignment="1">
      <alignment vertical="center"/>
    </xf>
    <xf numFmtId="44" fontId="7" fillId="2" borderId="0" xfId="0" applyNumberFormat="1" applyFont="1" applyFill="1" applyAlignment="1">
      <alignment vertical="center"/>
    </xf>
    <xf numFmtId="10" fontId="7" fillId="2" borderId="0" xfId="2" applyNumberFormat="1" applyFont="1" applyFill="1" applyAlignment="1">
      <alignment vertical="center"/>
    </xf>
    <xf numFmtId="14" fontId="5" fillId="2" borderId="0" xfId="0" applyNumberFormat="1" applyFont="1" applyFill="1" applyAlignment="1">
      <alignment vertical="center"/>
    </xf>
    <xf numFmtId="44" fontId="5" fillId="2" borderId="0" xfId="1" applyFont="1" applyFill="1" applyAlignment="1">
      <alignment vertical="center"/>
    </xf>
    <xf numFmtId="44" fontId="2" fillId="2" borderId="0" xfId="1" applyFont="1" applyFill="1" applyAlignment="1">
      <alignment horizontal="center" vertical="center"/>
    </xf>
    <xf numFmtId="44" fontId="3" fillId="2" borderId="0" xfId="1" applyFont="1" applyFill="1" applyAlignment="1">
      <alignment horizontal="center" vertical="center"/>
    </xf>
    <xf numFmtId="44" fontId="4" fillId="2" borderId="0" xfId="1" applyFont="1" applyFill="1" applyAlignment="1">
      <alignment horizontal="center" vertical="center"/>
    </xf>
    <xf numFmtId="44" fontId="10" fillId="2" borderId="0" xfId="1" applyFont="1" applyFill="1" applyAlignment="1">
      <alignment horizontal="center" vertical="center"/>
    </xf>
    <xf numFmtId="44" fontId="5" fillId="2" borderId="0" xfId="1" applyFont="1" applyFill="1" applyBorder="1" applyAlignment="1">
      <alignment vertical="center"/>
    </xf>
    <xf numFmtId="164" fontId="12" fillId="3" borderId="25" xfId="3" applyFont="1" applyFill="1" applyBorder="1" applyAlignment="1">
      <alignment horizontal="left" vertical="center" wrapText="1"/>
    </xf>
    <xf numFmtId="164" fontId="12" fillId="3" borderId="26" xfId="3" applyFont="1" applyFill="1" applyBorder="1" applyAlignment="1">
      <alignment horizontal="left" vertical="center" wrapText="1"/>
    </xf>
    <xf numFmtId="164" fontId="12" fillId="3" borderId="27" xfId="3" applyFont="1" applyFill="1" applyBorder="1" applyAlignment="1">
      <alignment horizontal="left" vertical="center" wrapText="1"/>
    </xf>
    <xf numFmtId="44" fontId="13" fillId="0" borderId="25" xfId="1" applyFont="1" applyBorder="1" applyAlignment="1">
      <alignment horizontal="center" vertical="center"/>
    </xf>
    <xf numFmtId="44" fontId="13" fillId="0" borderId="27" xfId="1" applyFont="1" applyBorder="1" applyAlignment="1">
      <alignment horizontal="center" vertical="center"/>
    </xf>
    <xf numFmtId="4" fontId="14" fillId="2" borderId="0" xfId="3" applyNumberFormat="1" applyFont="1" applyFill="1" applyBorder="1" applyAlignment="1">
      <alignment vertical="center"/>
    </xf>
    <xf numFmtId="44" fontId="14" fillId="2" borderId="0" xfId="1" applyFont="1" applyFill="1" applyBorder="1" applyAlignment="1">
      <alignment vertical="center"/>
    </xf>
    <xf numFmtId="44" fontId="12" fillId="2" borderId="25" xfId="1" applyFont="1" applyFill="1" applyBorder="1" applyAlignment="1">
      <alignment horizontal="center" vertical="center" wrapText="1"/>
    </xf>
    <xf numFmtId="44" fontId="12" fillId="2" borderId="27" xfId="1" applyFont="1" applyFill="1" applyBorder="1" applyAlignment="1">
      <alignment horizontal="center" vertical="center" wrapText="1"/>
    </xf>
    <xf numFmtId="44" fontId="15" fillId="2" borderId="0" xfId="1" applyFont="1" applyFill="1" applyBorder="1" applyAlignment="1">
      <alignment vertical="center" wrapText="1"/>
    </xf>
    <xf numFmtId="8" fontId="12" fillId="2" borderId="25" xfId="1" applyNumberFormat="1" applyFont="1" applyFill="1" applyBorder="1" applyAlignment="1">
      <alignment horizontal="center" vertical="center" wrapText="1"/>
    </xf>
    <xf numFmtId="44" fontId="13" fillId="2" borderId="25" xfId="1" applyFont="1" applyFill="1" applyBorder="1" applyAlignment="1">
      <alignment horizontal="center" vertical="center"/>
    </xf>
    <xf numFmtId="44" fontId="13" fillId="2" borderId="27" xfId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164" fontId="12" fillId="5" borderId="25" xfId="3" applyFont="1" applyFill="1" applyBorder="1" applyAlignment="1">
      <alignment horizontal="left" vertical="center" wrapText="1"/>
    </xf>
    <xf numFmtId="164" fontId="12" fillId="5" borderId="26" xfId="3" applyFont="1" applyFill="1" applyBorder="1" applyAlignment="1">
      <alignment horizontal="left" vertical="center" wrapText="1"/>
    </xf>
    <xf numFmtId="164" fontId="12" fillId="5" borderId="27" xfId="3" applyFont="1" applyFill="1" applyBorder="1" applyAlignment="1">
      <alignment horizontal="left" vertical="center" wrapText="1"/>
    </xf>
    <xf numFmtId="10" fontId="16" fillId="2" borderId="25" xfId="2" applyNumberFormat="1" applyFont="1" applyFill="1" applyBorder="1" applyAlignment="1">
      <alignment horizontal="center" vertical="center"/>
    </xf>
    <xf numFmtId="10" fontId="16" fillId="2" borderId="27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44" fontId="5" fillId="0" borderId="0" xfId="1" applyFont="1" applyAlignment="1">
      <alignment vertical="center"/>
    </xf>
  </cellXfs>
  <cellStyles count="4">
    <cellStyle name="Moeda" xfId="1" builtinId="4"/>
    <cellStyle name="Normal" xfId="0" builtinId="0"/>
    <cellStyle name="Porcentagem" xfId="2" builtinId="5"/>
    <cellStyle name="Separador de milhares 2" xfId="3" xr:uid="{1DEEBA54-3354-48E7-8B85-76DC49D849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868680</xdr:colOff>
      <xdr:row>0</xdr:row>
      <xdr:rowOff>161925</xdr:rowOff>
    </xdr:from>
    <xdr:to>
      <xdr:col>9</xdr:col>
      <xdr:colOff>129540</xdr:colOff>
      <xdr:row>5</xdr:row>
      <xdr:rowOff>26670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A8EB268D-DD4D-4E00-8DD5-65AD27A4F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161925"/>
          <a:ext cx="609600" cy="779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741045</xdr:colOff>
      <xdr:row>41</xdr:row>
      <xdr:rowOff>45720</xdr:rowOff>
    </xdr:from>
    <xdr:to>
      <xdr:col>9</xdr:col>
      <xdr:colOff>5715</xdr:colOff>
      <xdr:row>45</xdr:row>
      <xdr:rowOff>53340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AF294F63-EF15-459B-ADA3-C30C53FDF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0765" y="7993380"/>
          <a:ext cx="61341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Users/THAIN&#195;/Desktop/2023/Po&#231;&#227;o/LOA/Po&#231;&#227;o%20-%20%20Proje&#231;&#227;o%20de%20Receita%20e%20Despesa,%20Legisla&#231;&#227;o%20da%20Receita,%20Gr&#225;ficos%20e%20Tabelas%20do%20Or&#231;amento%202024%20vs%2005.xlsm" TargetMode="External"/><Relationship Id="rId1" Type="http://schemas.openxmlformats.org/officeDocument/2006/relationships/externalLinkPath" Target="/Users/THAIN&#195;/Desktop/2023/Po&#231;&#227;o/LOA/Po&#231;&#227;o%20-%20%20Proje&#231;&#227;o%20de%20Receita%20e%20Despesa,%20Legisla&#231;&#227;o%20da%20Receita,%20Gr&#225;ficos%20e%20Tabelas%20do%20Or&#231;amento%202024%20vs%2005.xlsm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../Users/INFORMATICA/Desktop/Confer&#234;ncia%20-%20Po&#231;&#227;o%20-%202024.xlsx" TargetMode="External"/><Relationship Id="rId2" Type="http://schemas.openxmlformats.org/officeDocument/2006/relationships/externalLinkPath" Target="file:///C:\Users\INFORMATICA\Desktop\Confer&#234;ncia%20-%20Po&#231;&#227;o%20-%202024.xlsx" TargetMode="External"/><Relationship Id="rId1" Type="http://schemas.openxmlformats.org/officeDocument/2006/relationships/externalLinkPath" Target="/Users/INFORMATICA/Desktop/Confer&#234;ncia%20-%20Po&#231;&#227;o%20-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lterações no Ementário"/>
      <sheetName val="Informações da LDO"/>
      <sheetName val="DADOS"/>
      <sheetName val="Receita Prefeitura 2024"/>
      <sheetName val="Receita Educação"/>
      <sheetName val="Receita Saúde"/>
      <sheetName val="Receita Assistência Social"/>
      <sheetName val="Receita FUNDECA"/>
      <sheetName val="Receita FMDS"/>
      <sheetName val=" Autarq. Educacional"/>
      <sheetName val=" Autarq. Transito"/>
      <sheetName val="RPPS"/>
      <sheetName val="Educação"/>
      <sheetName val="Saúde"/>
      <sheetName val="Criança e Adolescente"/>
      <sheetName val="NOVO - FUNDEB"/>
      <sheetName val="Reserva de Contingência"/>
      <sheetName val="Reserva de Parlamentar"/>
      <sheetName val="Legislação da Receita"/>
      <sheetName val="Tabela - Receita e Despesa 2024"/>
      <sheetName val="Fonte de Recursos"/>
      <sheetName val="Gráficos-Receitas e Desp.Função"/>
      <sheetName val="Gráficos-Despesas"/>
      <sheetName val="Gráficos-Órgãos"/>
      <sheetName val="Anexo de Compatibilidade"/>
      <sheetName val="Gráficos-Dados"/>
      <sheetName val="Assistência (2)"/>
    </sheetNames>
    <sheetDataSet>
      <sheetData sheetId="0" refreshError="1"/>
      <sheetData sheetId="1" refreshError="1"/>
      <sheetData sheetId="2">
        <row r="2">
          <cell r="A2" t="str">
            <v>Balancete da Receita do Exercício de 2022</v>
          </cell>
        </row>
        <row r="4">
          <cell r="A4" t="str">
            <v>Cód.</v>
          </cell>
          <cell r="B4" t="str">
            <v>Títulos</v>
          </cell>
          <cell r="D4" t="str">
            <v>Orçada</v>
          </cell>
          <cell r="E4" t="str">
            <v>Arrecadada</v>
          </cell>
          <cell r="F4" t="str">
            <v>Arrecadada até o período</v>
          </cell>
          <cell r="G4" t="str">
            <v>Diferença</v>
          </cell>
        </row>
        <row r="5">
          <cell r="G5" t="str">
            <v>Para mais</v>
          </cell>
          <cell r="H5" t="str">
            <v>Para menos</v>
          </cell>
        </row>
        <row r="6">
          <cell r="B6" t="str">
            <v>1</v>
          </cell>
          <cell r="C6" t="str">
            <v>Receitas Correntes</v>
          </cell>
          <cell r="D6">
            <v>43632980.740000002</v>
          </cell>
          <cell r="E6">
            <v>47599073.200000003</v>
          </cell>
          <cell r="F6">
            <v>47599073.200000003</v>
          </cell>
          <cell r="G6">
            <v>3966092.46</v>
          </cell>
        </row>
        <row r="7">
          <cell r="B7" t="str">
            <v>1.1</v>
          </cell>
          <cell r="C7" t="str">
            <v>Impostos, Taxas e Contribuições de Melhoria</v>
          </cell>
          <cell r="D7">
            <v>2684142.62</v>
          </cell>
          <cell r="E7">
            <v>2468563.9300000002</v>
          </cell>
          <cell r="F7">
            <v>2468563.9300000002</v>
          </cell>
          <cell r="H7">
            <v>215578.69</v>
          </cell>
        </row>
        <row r="8">
          <cell r="B8" t="str">
            <v>1.1.1</v>
          </cell>
          <cell r="C8" t="str">
            <v>Impostos</v>
          </cell>
          <cell r="D8">
            <v>2643142.62</v>
          </cell>
          <cell r="E8">
            <v>2413066.23</v>
          </cell>
          <cell r="F8">
            <v>2413066.23</v>
          </cell>
          <cell r="H8">
            <v>230076.39</v>
          </cell>
        </row>
        <row r="9">
          <cell r="B9" t="str">
            <v>1.1.1.2</v>
          </cell>
          <cell r="C9" t="str">
            <v>Impostos sobre o Patrimônio</v>
          </cell>
          <cell r="D9">
            <v>243000</v>
          </cell>
          <cell r="E9">
            <v>36238.78</v>
          </cell>
          <cell r="F9">
            <v>36238.78</v>
          </cell>
          <cell r="H9">
            <v>206761.22</v>
          </cell>
        </row>
        <row r="10">
          <cell r="B10" t="str">
            <v>1.1.1.2.50</v>
          </cell>
          <cell r="C10" t="str">
            <v>Imposto sobre a Propriedade Predial e Territorial Urbana</v>
          </cell>
          <cell r="D10">
            <v>185000</v>
          </cell>
          <cell r="E10">
            <v>15406.78</v>
          </cell>
          <cell r="F10">
            <v>15406.78</v>
          </cell>
          <cell r="H10">
            <v>169593.22</v>
          </cell>
        </row>
        <row r="11">
          <cell r="B11" t="str">
            <v>1.1.1.2.50.0.1</v>
          </cell>
          <cell r="C11" t="str">
            <v xml:space="preserve">Imposto sobre a Propriedade  Predial e Territorial Urbana - Principal </v>
          </cell>
          <cell r="D11">
            <v>60000</v>
          </cell>
          <cell r="E11">
            <v>13079.15</v>
          </cell>
          <cell r="F11">
            <v>13079.15</v>
          </cell>
          <cell r="H11">
            <v>46920.85</v>
          </cell>
        </row>
        <row r="12">
          <cell r="B12" t="str">
            <v>1.1.1.2.50.0.1.01</v>
          </cell>
          <cell r="C12" t="str">
            <v xml:space="preserve">Imposto Predial </v>
          </cell>
          <cell r="D12">
            <v>40000</v>
          </cell>
          <cell r="E12">
            <v>11348.06</v>
          </cell>
          <cell r="F12">
            <v>11348.06</v>
          </cell>
          <cell r="H12">
            <v>28651.94</v>
          </cell>
        </row>
        <row r="13">
          <cell r="A13">
            <v>1</v>
          </cell>
          <cell r="B13" t="str">
            <v>1.1.1.2.50.0.1.01</v>
          </cell>
          <cell r="C13" t="str">
            <v xml:space="preserve">Imposto Predial </v>
          </cell>
          <cell r="D13">
            <v>40000</v>
          </cell>
          <cell r="E13">
            <v>11348.06</v>
          </cell>
          <cell r="F13">
            <v>11348.06</v>
          </cell>
          <cell r="H13">
            <v>28651.94</v>
          </cell>
        </row>
        <row r="14">
          <cell r="B14" t="str">
            <v>1.1.1.2.50.0.1.02</v>
          </cell>
          <cell r="C14" t="str">
            <v xml:space="preserve">Imposto Territorial Urbano </v>
          </cell>
          <cell r="D14">
            <v>20000</v>
          </cell>
          <cell r="E14">
            <v>1731.09</v>
          </cell>
          <cell r="F14">
            <v>1731.09</v>
          </cell>
          <cell r="H14">
            <v>18268.91</v>
          </cell>
        </row>
        <row r="15">
          <cell r="A15">
            <v>2</v>
          </cell>
          <cell r="B15" t="str">
            <v>1.1.1.2.50.0.1.02</v>
          </cell>
          <cell r="C15" t="str">
            <v xml:space="preserve">Imposto Territorial Urbano </v>
          </cell>
          <cell r="D15">
            <v>20000</v>
          </cell>
          <cell r="E15">
            <v>1731.09</v>
          </cell>
          <cell r="F15">
            <v>1731.09</v>
          </cell>
          <cell r="H15">
            <v>18268.91</v>
          </cell>
        </row>
        <row r="16">
          <cell r="B16" t="str">
            <v>1.1.1.2.50.0.2</v>
          </cell>
          <cell r="C16" t="str">
            <v xml:space="preserve">Imposto sobre a Propriedade  Predial e Territorial Urbana -  Multas e Juros </v>
          </cell>
          <cell r="D16">
            <v>5000</v>
          </cell>
          <cell r="H16">
            <v>5000</v>
          </cell>
        </row>
        <row r="17">
          <cell r="A17">
            <v>3</v>
          </cell>
          <cell r="B17" t="str">
            <v>1.1.1.2.50.0.2</v>
          </cell>
          <cell r="C17" t="str">
            <v xml:space="preserve">Imposto sobre a Propriedade  Predial e Territorial Urbana -  Multas e Juros </v>
          </cell>
          <cell r="D17">
            <v>5000</v>
          </cell>
          <cell r="H17">
            <v>5000</v>
          </cell>
        </row>
        <row r="18">
          <cell r="B18" t="str">
            <v>1.1.1.2.50.0.3</v>
          </cell>
          <cell r="C18" t="str">
            <v xml:space="preserve">Imposto sobre a Propriedade  Predial e Territorial Urbana - Dívida Ativa </v>
          </cell>
          <cell r="D18">
            <v>115000</v>
          </cell>
          <cell r="E18">
            <v>2297.66</v>
          </cell>
          <cell r="F18">
            <v>2297.66</v>
          </cell>
          <cell r="H18">
            <v>112702.34</v>
          </cell>
        </row>
        <row r="19">
          <cell r="A19">
            <v>4</v>
          </cell>
          <cell r="B19" t="str">
            <v>1.1.1.2.50.0.3</v>
          </cell>
          <cell r="C19" t="str">
            <v xml:space="preserve">Imposto sobre a Propriedade  Predial e Territorial Urbana - Dívida Ativa </v>
          </cell>
          <cell r="D19">
            <v>115000</v>
          </cell>
          <cell r="E19">
            <v>2297.66</v>
          </cell>
          <cell r="F19">
            <v>2297.66</v>
          </cell>
          <cell r="H19">
            <v>112702.34</v>
          </cell>
        </row>
        <row r="20">
          <cell r="B20" t="str">
            <v>1.1.1.2.50.0.4</v>
          </cell>
          <cell r="C20" t="str">
            <v xml:space="preserve">Imposto sobre a Propriedade  Predial e Territorial Urbana -  Dívida Ativa - Multas e Juros </v>
          </cell>
          <cell r="D20">
            <v>5000</v>
          </cell>
          <cell r="E20">
            <v>29.97</v>
          </cell>
          <cell r="F20">
            <v>29.97</v>
          </cell>
          <cell r="H20">
            <v>4970.03</v>
          </cell>
        </row>
        <row r="22">
          <cell r="A22">
            <v>5</v>
          </cell>
          <cell r="B22" t="str">
            <v>1.1.1.2.50.0.4</v>
          </cell>
          <cell r="C22" t="str">
            <v xml:space="preserve">Imposto sobre a Propriedade  Predial e Territorial Urbana -  Dívida Ativa - Multas e Juros </v>
          </cell>
          <cell r="D22">
            <v>5000</v>
          </cell>
          <cell r="E22">
            <v>29.97</v>
          </cell>
          <cell r="F22">
            <v>29.97</v>
          </cell>
          <cell r="H22">
            <v>4970.03</v>
          </cell>
        </row>
        <row r="24">
          <cell r="B24" t="str">
            <v>1.1.1.2.53</v>
          </cell>
          <cell r="C24" t="str">
            <v>Impostos sobre Transmissão “Inter Vivos” de Bens Imóveis e de Direitos Reais sobre Imóveis</v>
          </cell>
          <cell r="D24">
            <v>58000</v>
          </cell>
          <cell r="E24">
            <v>20832</v>
          </cell>
          <cell r="F24">
            <v>20832</v>
          </cell>
          <cell r="H24">
            <v>37168</v>
          </cell>
        </row>
        <row r="26">
          <cell r="B26" t="str">
            <v>1.1.1.2.53.0.1</v>
          </cell>
          <cell r="C26" t="str">
            <v xml:space="preserve">Imposto sobre Transmissão "Inter-Vivos" de Bens Imóveis - Principal </v>
          </cell>
          <cell r="D26">
            <v>40000</v>
          </cell>
          <cell r="E26">
            <v>17119.5</v>
          </cell>
          <cell r="F26">
            <v>17119.5</v>
          </cell>
          <cell r="H26">
            <v>22880.5</v>
          </cell>
        </row>
        <row r="27">
          <cell r="A27">
            <v>6</v>
          </cell>
          <cell r="B27" t="str">
            <v>1.1.1.2.53.0.1</v>
          </cell>
          <cell r="C27" t="str">
            <v xml:space="preserve">Imposto sobre Transmissão "Inter-Vivos" de Bens Imóveis - Principal </v>
          </cell>
          <cell r="D27">
            <v>40000</v>
          </cell>
          <cell r="E27">
            <v>17119.5</v>
          </cell>
          <cell r="F27">
            <v>17119.5</v>
          </cell>
          <cell r="H27">
            <v>22880.5</v>
          </cell>
        </row>
        <row r="28">
          <cell r="B28" t="str">
            <v>1.1.1.2.53.0.2</v>
          </cell>
          <cell r="C28" t="str">
            <v xml:space="preserve">Imposto sobre Transmissão "Inter-Vivos" de Bens Imóveis - Multas e Juros </v>
          </cell>
          <cell r="D28">
            <v>1000</v>
          </cell>
          <cell r="H28">
            <v>1000</v>
          </cell>
        </row>
        <row r="29">
          <cell r="A29">
            <v>7</v>
          </cell>
          <cell r="B29" t="str">
            <v>1.1.1.2.53.0.2</v>
          </cell>
          <cell r="C29" t="str">
            <v xml:space="preserve">Imposto sobre Transmissão "Inter-Vivos" de Bens Imóveis - Multas e Juros </v>
          </cell>
          <cell r="D29">
            <v>1000</v>
          </cell>
          <cell r="H29">
            <v>1000</v>
          </cell>
        </row>
        <row r="30">
          <cell r="B30" t="str">
            <v>1.1.1.2.53.0.3</v>
          </cell>
          <cell r="C30" t="str">
            <v xml:space="preserve">Imposto sobre Transmissão "Inter-Vivos" de Bens Imóveis - Dívida Ativa </v>
          </cell>
          <cell r="D30">
            <v>16000</v>
          </cell>
          <cell r="E30">
            <v>3712.5</v>
          </cell>
          <cell r="F30">
            <v>3712.5</v>
          </cell>
          <cell r="H30">
            <v>12287.5</v>
          </cell>
        </row>
        <row r="31">
          <cell r="A31">
            <v>8</v>
          </cell>
          <cell r="B31" t="str">
            <v>1.1.1.2.53.0.3</v>
          </cell>
          <cell r="C31" t="str">
            <v xml:space="preserve">Imposto sobre Transmissão "Inter-Vivos" de Bens Imóveis - Dívida Ativa </v>
          </cell>
          <cell r="D31">
            <v>16000</v>
          </cell>
          <cell r="E31">
            <v>3712.5</v>
          </cell>
          <cell r="F31">
            <v>3712.5</v>
          </cell>
          <cell r="H31">
            <v>12287.5</v>
          </cell>
        </row>
        <row r="32">
          <cell r="B32" t="str">
            <v>1.1.1.2.53.0.4</v>
          </cell>
          <cell r="C32" t="str">
            <v xml:space="preserve">Imposto sobre Transmissão "Inter-Vivos" de Bens Imóveis - Dívida Ativa - Multas e Juros </v>
          </cell>
          <cell r="D32">
            <v>1000</v>
          </cell>
          <cell r="H32">
            <v>1000</v>
          </cell>
        </row>
        <row r="34">
          <cell r="A34">
            <v>9</v>
          </cell>
          <cell r="B34" t="str">
            <v>1.1.1.2.53.0.4</v>
          </cell>
          <cell r="C34" t="str">
            <v xml:space="preserve">Imposto sobre Transmissão "Inter-Vivos" de Bens Imóveis - Dívida Ativa - Multas e Juros </v>
          </cell>
          <cell r="D34">
            <v>1000</v>
          </cell>
          <cell r="H34">
            <v>1000</v>
          </cell>
        </row>
        <row r="36">
          <cell r="B36" t="str">
            <v>1.1.1.3</v>
          </cell>
          <cell r="C36" t="str">
            <v>Impostos sobre a Renda e Proventos de Qualquer Natureza</v>
          </cell>
          <cell r="D36">
            <v>330000</v>
          </cell>
          <cell r="E36">
            <v>326910.59999999998</v>
          </cell>
          <cell r="F36">
            <v>326910.59999999998</v>
          </cell>
          <cell r="H36">
            <v>3089.4</v>
          </cell>
        </row>
        <row r="37">
          <cell r="B37" t="str">
            <v>1.1.1.3.03</v>
          </cell>
          <cell r="C37" t="str">
            <v>Imposto sobre a Renda - Retido na Fonte</v>
          </cell>
          <cell r="D37">
            <v>330000</v>
          </cell>
          <cell r="E37">
            <v>326910.59999999998</v>
          </cell>
          <cell r="F37">
            <v>326910.59999999998</v>
          </cell>
          <cell r="H37">
            <v>3089.4</v>
          </cell>
        </row>
        <row r="38">
          <cell r="B38" t="str">
            <v>1.1.1.3.03.1</v>
          </cell>
          <cell r="C38" t="str">
            <v>Imposto sobre a Renda - Retido na Fonte - Trabalho</v>
          </cell>
          <cell r="D38">
            <v>300000</v>
          </cell>
          <cell r="E38">
            <v>283109.7</v>
          </cell>
          <cell r="F38">
            <v>283109.7</v>
          </cell>
          <cell r="H38">
            <v>16890.3</v>
          </cell>
        </row>
        <row r="39">
          <cell r="B39" t="str">
            <v>1.1.1.3.03.1.1</v>
          </cell>
          <cell r="C39" t="str">
            <v>Imposto sobre a Renda - Retido na Fonte - Trabalho - Principal</v>
          </cell>
          <cell r="D39">
            <v>300000</v>
          </cell>
          <cell r="E39">
            <v>283109.7</v>
          </cell>
          <cell r="F39">
            <v>283109.7</v>
          </cell>
          <cell r="H39">
            <v>16890.3</v>
          </cell>
        </row>
        <row r="40">
          <cell r="A40">
            <v>10</v>
          </cell>
          <cell r="B40" t="str">
            <v>1.1.1.3.03.1.1</v>
          </cell>
          <cell r="C40" t="str">
            <v>Imposto sobre a Renda - Retido na Fonte - Trabalho - Principal</v>
          </cell>
          <cell r="D40">
            <v>300000</v>
          </cell>
          <cell r="E40">
            <v>283109.7</v>
          </cell>
          <cell r="F40">
            <v>283109.7</v>
          </cell>
          <cell r="H40">
            <v>16890.3</v>
          </cell>
        </row>
        <row r="41">
          <cell r="B41" t="str">
            <v>1.1.1.3.03.4</v>
          </cell>
          <cell r="C41" t="str">
            <v>Imposto sobre a Renda - Retido na Fonte - Outros Rendimentos</v>
          </cell>
          <cell r="D41">
            <v>30000</v>
          </cell>
          <cell r="E41">
            <v>43800.9</v>
          </cell>
          <cell r="F41">
            <v>43800.9</v>
          </cell>
          <cell r="G41">
            <v>13800.9</v>
          </cell>
        </row>
        <row r="42">
          <cell r="B42" t="str">
            <v>1.1.1.3.03.4.1</v>
          </cell>
          <cell r="C42" t="str">
            <v>Imposto sobre a Renda - Retido na Fonte - Outros Rendimentos - Principal</v>
          </cell>
          <cell r="D42">
            <v>30000</v>
          </cell>
          <cell r="E42">
            <v>43800.9</v>
          </cell>
          <cell r="F42">
            <v>43800.9</v>
          </cell>
          <cell r="G42">
            <v>13800.9</v>
          </cell>
        </row>
        <row r="43">
          <cell r="A43">
            <v>11</v>
          </cell>
          <cell r="B43" t="str">
            <v>1.1.1.3.03.4.1</v>
          </cell>
          <cell r="C43" t="str">
            <v>Imposto sobre a Renda - Retido na Fonte - Outros Rendimentos - Principal</v>
          </cell>
          <cell r="D43">
            <v>30000</v>
          </cell>
          <cell r="E43">
            <v>43800.9</v>
          </cell>
          <cell r="F43">
            <v>43800.9</v>
          </cell>
          <cell r="G43">
            <v>13800.9</v>
          </cell>
        </row>
        <row r="44">
          <cell r="B44" t="str">
            <v>1.1.1.4</v>
          </cell>
          <cell r="C44" t="str">
            <v>Impostos sobre a Produção, Circulação de Mercadorias e Serviços</v>
          </cell>
          <cell r="D44">
            <v>2070142.62</v>
          </cell>
          <cell r="E44">
            <v>2049916.85</v>
          </cell>
          <cell r="F44">
            <v>2049916.85</v>
          </cell>
          <cell r="H44">
            <v>20225.77</v>
          </cell>
        </row>
        <row r="45">
          <cell r="B45" t="str">
            <v>1.1.1.4.51</v>
          </cell>
          <cell r="C45" t="str">
            <v>Impostos sobre Serviços</v>
          </cell>
          <cell r="D45">
            <v>2070142.62</v>
          </cell>
          <cell r="E45">
            <v>2049916.85</v>
          </cell>
          <cell r="F45">
            <v>2049916.85</v>
          </cell>
          <cell r="H45">
            <v>20225.77</v>
          </cell>
        </row>
        <row r="46">
          <cell r="B46" t="str">
            <v>1.1.1.4.51.1</v>
          </cell>
          <cell r="C46" t="str">
            <v>Imposto sobre Serviços de Qualquer Natureza - ISSQN</v>
          </cell>
          <cell r="D46">
            <v>2070142.62</v>
          </cell>
          <cell r="E46">
            <v>2049916.85</v>
          </cell>
          <cell r="F46">
            <v>2049916.85</v>
          </cell>
          <cell r="H46">
            <v>20225.77</v>
          </cell>
        </row>
        <row r="47">
          <cell r="B47" t="str">
            <v>1.1.1.4.51.1.1</v>
          </cell>
          <cell r="C47" t="str">
            <v xml:space="preserve">Imposto sobre Serviços de Qualquer Natureza - Principal </v>
          </cell>
          <cell r="D47">
            <v>2054142.62</v>
          </cell>
          <cell r="E47">
            <v>2049872.53</v>
          </cell>
          <cell r="F47">
            <v>2049872.53</v>
          </cell>
          <cell r="H47">
            <v>4270.09</v>
          </cell>
        </row>
        <row r="48">
          <cell r="B48" t="str">
            <v>1.1.1.4.51.1.1.01</v>
          </cell>
          <cell r="C48" t="str">
            <v xml:space="preserve">Imposto sobre Serviços de Qualquer Natureza - ISQN </v>
          </cell>
          <cell r="D48">
            <v>2014142.62</v>
          </cell>
          <cell r="E48">
            <v>2014142.62</v>
          </cell>
          <cell r="F48">
            <v>2014142.62</v>
          </cell>
        </row>
        <row r="49">
          <cell r="A49">
            <v>12</v>
          </cell>
          <cell r="B49" t="str">
            <v>1.1.1.4.51.1.1.01</v>
          </cell>
          <cell r="C49" t="str">
            <v xml:space="preserve">Imposto sobre Serviços de Qualquer Natureza - ISQN </v>
          </cell>
          <cell r="D49">
            <v>2014142.62</v>
          </cell>
          <cell r="E49">
            <v>2014142.62</v>
          </cell>
          <cell r="F49">
            <v>2014142.62</v>
          </cell>
        </row>
        <row r="50">
          <cell r="B50" t="str">
            <v>1.1.1.4.51.1.1.02</v>
          </cell>
          <cell r="C50" t="str">
            <v xml:space="preserve">Imposto sobre Serviços de Qualquer Natureza - Simples Nacional </v>
          </cell>
          <cell r="D50">
            <v>40000</v>
          </cell>
          <cell r="E50">
            <v>35729.910000000003</v>
          </cell>
          <cell r="F50">
            <v>35729.910000000003</v>
          </cell>
          <cell r="H50">
            <v>4270.09</v>
          </cell>
        </row>
        <row r="51">
          <cell r="A51">
            <v>13</v>
          </cell>
          <cell r="B51" t="str">
            <v>1.1.1.4.51.1.1.02</v>
          </cell>
          <cell r="C51" t="str">
            <v xml:space="preserve">Imposto sobre Serviços de Qualquer Natureza - Simples Nacional </v>
          </cell>
          <cell r="D51">
            <v>40000</v>
          </cell>
          <cell r="E51">
            <v>35729.910000000003</v>
          </cell>
          <cell r="F51">
            <v>35729.910000000003</v>
          </cell>
          <cell r="H51">
            <v>4270.09</v>
          </cell>
        </row>
        <row r="52">
          <cell r="B52" t="str">
            <v>1.1.1.4.51.1.3</v>
          </cell>
          <cell r="C52" t="str">
            <v xml:space="preserve">Imposto sobre Serviços de Qualquer Natureza - Dívida Ativa </v>
          </cell>
          <cell r="D52">
            <v>15000</v>
          </cell>
          <cell r="E52">
            <v>44.32</v>
          </cell>
          <cell r="F52">
            <v>44.32</v>
          </cell>
          <cell r="H52">
            <v>14955.68</v>
          </cell>
        </row>
        <row r="53">
          <cell r="A53">
            <v>14</v>
          </cell>
          <cell r="B53" t="str">
            <v>1.1.1.4.51.1.3</v>
          </cell>
          <cell r="C53" t="str">
            <v xml:space="preserve">Imposto sobre Serviços de Qualquer Natureza - Dívida Ativa </v>
          </cell>
          <cell r="D53">
            <v>15000</v>
          </cell>
          <cell r="E53">
            <v>44.32</v>
          </cell>
          <cell r="F53">
            <v>44.32</v>
          </cell>
          <cell r="H53">
            <v>14955.68</v>
          </cell>
        </row>
        <row r="54">
          <cell r="B54" t="str">
            <v>1.1.1.4.51.1.4</v>
          </cell>
          <cell r="C54" t="str">
            <v xml:space="preserve">Imposto sobre Serviço de Qualquer Natureza - Dívida Ativa - Multas e Juros </v>
          </cell>
          <cell r="D54">
            <v>1000</v>
          </cell>
          <cell r="H54">
            <v>1000</v>
          </cell>
        </row>
        <row r="55">
          <cell r="A55">
            <v>15</v>
          </cell>
          <cell r="B55" t="str">
            <v>1.1.1.4.51.1.4</v>
          </cell>
          <cell r="C55" t="str">
            <v xml:space="preserve">Imposto sobre Serviço de Qualquer Natureza - Dívida Ativa - Multas e Juros </v>
          </cell>
          <cell r="D55">
            <v>1000</v>
          </cell>
          <cell r="H55">
            <v>1000</v>
          </cell>
        </row>
        <row r="56">
          <cell r="B56" t="str">
            <v>1.1.2</v>
          </cell>
          <cell r="C56" t="str">
            <v>Taxas</v>
          </cell>
          <cell r="D56">
            <v>41000</v>
          </cell>
          <cell r="E56">
            <v>55497.7</v>
          </cell>
          <cell r="F56">
            <v>55497.7</v>
          </cell>
          <cell r="G56">
            <v>14497.7</v>
          </cell>
        </row>
        <row r="57">
          <cell r="B57" t="str">
            <v>1.1.2.1</v>
          </cell>
          <cell r="C57" t="str">
            <v>Taxas pelo Exercício do Poder de Polícia</v>
          </cell>
          <cell r="D57">
            <v>37000</v>
          </cell>
          <cell r="E57">
            <v>44008.7</v>
          </cell>
          <cell r="F57">
            <v>44008.7</v>
          </cell>
          <cell r="G57">
            <v>7008.7</v>
          </cell>
        </row>
        <row r="58">
          <cell r="B58" t="str">
            <v>1.1.2.1.01</v>
          </cell>
          <cell r="C58" t="str">
            <v>Taxas de Inspeção, Controle e Fiscalização</v>
          </cell>
          <cell r="D58">
            <v>36000</v>
          </cell>
          <cell r="E58">
            <v>40862.019999999997</v>
          </cell>
          <cell r="F58">
            <v>40862.019999999997</v>
          </cell>
          <cell r="G58">
            <v>4862.0200000000004</v>
          </cell>
        </row>
        <row r="59">
          <cell r="B59" t="str">
            <v>1.1.2.1.01.0.1</v>
          </cell>
          <cell r="C59" t="str">
            <v>Taxas de Inspeção, Controle e Fiscalização - Principal</v>
          </cell>
          <cell r="D59">
            <v>36000</v>
          </cell>
          <cell r="E59">
            <v>40862.019999999997</v>
          </cell>
          <cell r="F59">
            <v>40862.019999999997</v>
          </cell>
          <cell r="G59">
            <v>4862.0200000000004</v>
          </cell>
        </row>
        <row r="60">
          <cell r="B60" t="str">
            <v>1.1.2.1.01.0.1.01</v>
          </cell>
          <cell r="C60" t="str">
            <v>Taxa de Serviços Administrativos</v>
          </cell>
          <cell r="D60">
            <v>20000</v>
          </cell>
          <cell r="E60">
            <v>17286.68</v>
          </cell>
          <cell r="F60">
            <v>17286.68</v>
          </cell>
          <cell r="H60">
            <v>2713.32</v>
          </cell>
        </row>
        <row r="61">
          <cell r="B61" t="str">
            <v>1.1.2.1.01.0.1.01.01</v>
          </cell>
          <cell r="C61" t="str">
            <v>Taxa de Serviços Administrativos - Prefeitura</v>
          </cell>
          <cell r="D61">
            <v>20000</v>
          </cell>
          <cell r="E61">
            <v>17286.68</v>
          </cell>
          <cell r="F61">
            <v>17286.68</v>
          </cell>
          <cell r="H61">
            <v>2713.32</v>
          </cell>
        </row>
        <row r="62">
          <cell r="A62">
            <v>16</v>
          </cell>
          <cell r="B62" t="str">
            <v>1.1.2.1.01.0.1.01.01</v>
          </cell>
          <cell r="C62" t="str">
            <v>Taxa de Serviços Administrativos - Prefeitura</v>
          </cell>
          <cell r="D62">
            <v>20000</v>
          </cell>
          <cell r="E62">
            <v>17286.68</v>
          </cell>
          <cell r="F62">
            <v>17286.68</v>
          </cell>
          <cell r="H62">
            <v>2713.32</v>
          </cell>
        </row>
        <row r="63">
          <cell r="B63" t="str">
            <v>1.1.2.1.01.0.1.02</v>
          </cell>
          <cell r="C63" t="str">
            <v>Taxa de Lincença para Funcionamento de Estabelecimento Comercial, Industrial, e Prestação de Serviços</v>
          </cell>
          <cell r="D63">
            <v>8000</v>
          </cell>
          <cell r="E63">
            <v>5599.49</v>
          </cell>
          <cell r="F63">
            <v>5599.49</v>
          </cell>
          <cell r="H63">
            <v>2400.5100000000002</v>
          </cell>
        </row>
        <row r="65">
          <cell r="A65">
            <v>17</v>
          </cell>
          <cell r="B65" t="str">
            <v>1.1.2.1.01.0.1.02</v>
          </cell>
          <cell r="C65" t="str">
            <v>Taxa de Lincença para Funcionamento de Estabelecimento Comercial, Industrial, e Prestação de Serviços</v>
          </cell>
          <cell r="D65">
            <v>8000</v>
          </cell>
          <cell r="E65">
            <v>5599.49</v>
          </cell>
          <cell r="F65">
            <v>5599.49</v>
          </cell>
          <cell r="H65">
            <v>2400.5100000000002</v>
          </cell>
        </row>
        <row r="67">
          <cell r="B67" t="str">
            <v>1.1.2.1.01.0.1.03</v>
          </cell>
          <cell r="C67" t="str">
            <v>Taxa de Publicidade Comercial</v>
          </cell>
          <cell r="D67">
            <v>1000</v>
          </cell>
          <cell r="H67">
            <v>1000</v>
          </cell>
        </row>
        <row r="68">
          <cell r="A68">
            <v>18</v>
          </cell>
          <cell r="B68" t="str">
            <v>1.1.2.1.01.0.1.03</v>
          </cell>
          <cell r="C68" t="str">
            <v>Taxa de Publicidade Comercial</v>
          </cell>
          <cell r="D68">
            <v>1000</v>
          </cell>
          <cell r="H68">
            <v>1000</v>
          </cell>
        </row>
        <row r="69">
          <cell r="B69" t="str">
            <v>1.1.2.1.01.0.1.04</v>
          </cell>
          <cell r="C69" t="str">
            <v>Taxa de Apreensão e Depósito</v>
          </cell>
          <cell r="D69">
            <v>1000</v>
          </cell>
          <cell r="H69">
            <v>1000</v>
          </cell>
        </row>
        <row r="70">
          <cell r="B70" t="str">
            <v>1.1.2.1.01.0.1.04.01</v>
          </cell>
          <cell r="C70" t="str">
            <v>Taxa de Apreensão e Depósito - Prefeitura</v>
          </cell>
          <cell r="D70">
            <v>1000</v>
          </cell>
          <cell r="H70">
            <v>1000</v>
          </cell>
        </row>
        <row r="71">
          <cell r="A71">
            <v>19</v>
          </cell>
          <cell r="B71" t="str">
            <v>1.1.2.1.01.0.1.04.01</v>
          </cell>
          <cell r="C71" t="str">
            <v>Taxa de Apreensão e Depósito - Prefeitura</v>
          </cell>
          <cell r="D71">
            <v>1000</v>
          </cell>
          <cell r="H71">
            <v>1000</v>
          </cell>
        </row>
        <row r="72">
          <cell r="B72" t="str">
            <v>1.1.2.1.01.0.1.05</v>
          </cell>
          <cell r="C72" t="str">
            <v>Taxa de Funcionamento de Estabelecimentos em Horário Especial</v>
          </cell>
          <cell r="D72">
            <v>1000</v>
          </cell>
          <cell r="E72">
            <v>1163.8900000000001</v>
          </cell>
          <cell r="F72">
            <v>1163.8900000000001</v>
          </cell>
          <cell r="G72">
            <v>163.89</v>
          </cell>
        </row>
        <row r="73">
          <cell r="A73">
            <v>20</v>
          </cell>
          <cell r="B73" t="str">
            <v>1.1.2.1.01.0.1.05</v>
          </cell>
          <cell r="C73" t="str">
            <v>Taxa de Funcionamento de Estabelecimentos em Horário Especial</v>
          </cell>
          <cell r="D73">
            <v>1000</v>
          </cell>
          <cell r="E73">
            <v>1163.8900000000001</v>
          </cell>
          <cell r="F73">
            <v>1163.8900000000001</v>
          </cell>
          <cell r="G73">
            <v>163.89</v>
          </cell>
        </row>
        <row r="74">
          <cell r="B74" t="str">
            <v>1.1.2.1.01.0.1.06</v>
          </cell>
          <cell r="C74" t="str">
            <v>Taxa de Licença para Execução de Obras</v>
          </cell>
          <cell r="D74">
            <v>1000</v>
          </cell>
          <cell r="H74">
            <v>1000</v>
          </cell>
        </row>
        <row r="75">
          <cell r="A75">
            <v>21</v>
          </cell>
          <cell r="B75" t="str">
            <v>1.1.2.1.01.0.1.06</v>
          </cell>
          <cell r="C75" t="str">
            <v>Taxa de Licença para Execução de Obras</v>
          </cell>
          <cell r="D75">
            <v>1000</v>
          </cell>
          <cell r="H75">
            <v>1000</v>
          </cell>
        </row>
        <row r="76">
          <cell r="B76" t="str">
            <v>1.1.2.1.01.0.1.09</v>
          </cell>
          <cell r="C76" t="str">
            <v>Taxa de Utilização de Área de Domínio Público</v>
          </cell>
          <cell r="D76">
            <v>2000</v>
          </cell>
          <cell r="E76">
            <v>13750</v>
          </cell>
          <cell r="F76">
            <v>13750</v>
          </cell>
          <cell r="G76">
            <v>11750</v>
          </cell>
        </row>
        <row r="77">
          <cell r="B77" t="str">
            <v>1.1.2.1.01.0.1.09.01</v>
          </cell>
          <cell r="C77" t="str">
            <v>Taxa de Utilização de Área de Domínio Público - Prefeitura</v>
          </cell>
          <cell r="D77">
            <v>2000</v>
          </cell>
          <cell r="E77">
            <v>13750</v>
          </cell>
          <cell r="F77">
            <v>13750</v>
          </cell>
          <cell r="G77">
            <v>11750</v>
          </cell>
        </row>
        <row r="78">
          <cell r="A78">
            <v>22</v>
          </cell>
          <cell r="B78" t="str">
            <v>1.1.2.1.01.0.1.09.01</v>
          </cell>
          <cell r="C78" t="str">
            <v>Taxa de Utilização de Área de Domínio Público - Prefeitura</v>
          </cell>
          <cell r="D78">
            <v>2000</v>
          </cell>
          <cell r="E78">
            <v>13750</v>
          </cell>
          <cell r="F78">
            <v>13750</v>
          </cell>
          <cell r="G78">
            <v>11750</v>
          </cell>
        </row>
        <row r="79">
          <cell r="B79" t="str">
            <v>1.1.2.1.01.0.1.10</v>
          </cell>
          <cell r="C79" t="str">
            <v>Taxa de Apreensão, Depósito ou Liberação de Animais</v>
          </cell>
          <cell r="D79">
            <v>1000</v>
          </cell>
          <cell r="H79">
            <v>1000</v>
          </cell>
        </row>
        <row r="80">
          <cell r="A80">
            <v>23</v>
          </cell>
          <cell r="B80" t="str">
            <v>1.1.2.1.01.0.1.10</v>
          </cell>
          <cell r="C80" t="str">
            <v>Taxa de Apreensão, Depósito ou Liberação de Animais</v>
          </cell>
          <cell r="D80">
            <v>1000</v>
          </cell>
          <cell r="H80">
            <v>1000</v>
          </cell>
        </row>
        <row r="81">
          <cell r="B81" t="str">
            <v>1.1.2.1.01.0.1.99</v>
          </cell>
          <cell r="C81" t="str">
            <v>Outras Taxas pelo Exercício do Poder de Polícia</v>
          </cell>
          <cell r="D81">
            <v>1000</v>
          </cell>
          <cell r="E81">
            <v>3061.96</v>
          </cell>
          <cell r="F81">
            <v>3061.96</v>
          </cell>
          <cell r="G81">
            <v>2061.96</v>
          </cell>
        </row>
        <row r="82">
          <cell r="A82">
            <v>24</v>
          </cell>
          <cell r="B82" t="str">
            <v>1.1.2.1.01.0.1.99</v>
          </cell>
          <cell r="C82" t="str">
            <v>Outras Taxas pelo Exercício do Poder de Polícia</v>
          </cell>
          <cell r="D82">
            <v>1000</v>
          </cell>
          <cell r="E82">
            <v>3061.96</v>
          </cell>
          <cell r="F82">
            <v>3061.96</v>
          </cell>
          <cell r="G82">
            <v>2061.96</v>
          </cell>
        </row>
        <row r="83">
          <cell r="B83" t="str">
            <v>1.1.2.1.50</v>
          </cell>
          <cell r="C83" t="str">
            <v>Taxa de Fiscalização de Vigilância Sanitária</v>
          </cell>
          <cell r="D83">
            <v>1000</v>
          </cell>
          <cell r="E83">
            <v>3146.68</v>
          </cell>
          <cell r="F83">
            <v>3146.68</v>
          </cell>
          <cell r="G83">
            <v>2146.6799999999998</v>
          </cell>
        </row>
        <row r="84">
          <cell r="B84" t="str">
            <v>1.1.2.1.50.0.1</v>
          </cell>
          <cell r="C84" t="str">
            <v xml:space="preserve">Taxa de Fiscalização de Vigilância Sanitária - Principal </v>
          </cell>
          <cell r="D84">
            <v>1000</v>
          </cell>
          <cell r="E84">
            <v>3146.68</v>
          </cell>
          <cell r="F84">
            <v>3146.68</v>
          </cell>
          <cell r="G84">
            <v>2146.6799999999998</v>
          </cell>
        </row>
        <row r="85">
          <cell r="A85">
            <v>25</v>
          </cell>
          <cell r="B85" t="str">
            <v>1.1.2.1.50.0.1</v>
          </cell>
          <cell r="C85" t="str">
            <v xml:space="preserve">Taxa de Fiscalização de Vigilância Sanitária - Principal </v>
          </cell>
          <cell r="D85">
            <v>1000</v>
          </cell>
          <cell r="E85">
            <v>3146.68</v>
          </cell>
          <cell r="F85">
            <v>3146.68</v>
          </cell>
          <cell r="G85">
            <v>2146.6799999999998</v>
          </cell>
        </row>
        <row r="86">
          <cell r="B86" t="str">
            <v>1.1.2.2</v>
          </cell>
          <cell r="C86" t="str">
            <v>Taxas pela Prestação de Serviços</v>
          </cell>
          <cell r="D86">
            <v>4000</v>
          </cell>
          <cell r="E86">
            <v>11489</v>
          </cell>
          <cell r="F86">
            <v>11489</v>
          </cell>
          <cell r="G86">
            <v>7489</v>
          </cell>
        </row>
        <row r="87">
          <cell r="B87" t="str">
            <v>1.1.2.2.01</v>
          </cell>
          <cell r="C87" t="str">
            <v>Taxas pela Prestação de Serviços</v>
          </cell>
          <cell r="D87">
            <v>4000</v>
          </cell>
          <cell r="E87">
            <v>11489</v>
          </cell>
          <cell r="F87">
            <v>11489</v>
          </cell>
          <cell r="G87">
            <v>7489</v>
          </cell>
        </row>
        <row r="88">
          <cell r="B88" t="str">
            <v>1.1.2.2.01.0.1</v>
          </cell>
          <cell r="C88" t="str">
            <v xml:space="preserve">Taxas pela Prestação de Serviços em Geral - Principal </v>
          </cell>
          <cell r="D88">
            <v>4000</v>
          </cell>
          <cell r="E88">
            <v>11489</v>
          </cell>
          <cell r="F88">
            <v>11489</v>
          </cell>
          <cell r="G88">
            <v>7489</v>
          </cell>
        </row>
        <row r="89">
          <cell r="B89" t="str">
            <v>1.1.2.2.01.0.1.02</v>
          </cell>
          <cell r="C89" t="str">
            <v xml:space="preserve">Taxa de Cemitérios - Principal </v>
          </cell>
          <cell r="D89">
            <v>1000</v>
          </cell>
          <cell r="E89">
            <v>2300</v>
          </cell>
          <cell r="F89">
            <v>2300</v>
          </cell>
          <cell r="G89">
            <v>1300</v>
          </cell>
        </row>
        <row r="90">
          <cell r="A90">
            <v>26</v>
          </cell>
          <cell r="B90" t="str">
            <v>1.1.2.2.01.0.1.02</v>
          </cell>
          <cell r="C90" t="str">
            <v xml:space="preserve">Taxa de Cemitérios - Principal </v>
          </cell>
          <cell r="D90">
            <v>1000</v>
          </cell>
          <cell r="E90">
            <v>2300</v>
          </cell>
          <cell r="F90">
            <v>2300</v>
          </cell>
          <cell r="G90">
            <v>1300</v>
          </cell>
        </row>
        <row r="91">
          <cell r="B91" t="str">
            <v>1.1.2.2.01.0.1.04</v>
          </cell>
          <cell r="C91" t="str">
            <v xml:space="preserve">Taxa de Limpeza Publica - Principal </v>
          </cell>
          <cell r="D91">
            <v>2000</v>
          </cell>
          <cell r="E91">
            <v>4596.49</v>
          </cell>
          <cell r="F91">
            <v>4596.49</v>
          </cell>
          <cell r="G91">
            <v>2596.4899999999998</v>
          </cell>
        </row>
        <row r="92">
          <cell r="A92">
            <v>27</v>
          </cell>
          <cell r="B92" t="str">
            <v>1.1.2.2.01.0.1.04</v>
          </cell>
          <cell r="C92" t="str">
            <v xml:space="preserve">Taxa de Limpeza Publica - Principal </v>
          </cell>
          <cell r="D92">
            <v>2000</v>
          </cell>
          <cell r="E92">
            <v>4596.49</v>
          </cell>
          <cell r="F92">
            <v>4596.49</v>
          </cell>
          <cell r="G92">
            <v>2596.4899999999998</v>
          </cell>
        </row>
        <row r="93">
          <cell r="B93" t="str">
            <v>1.1.2.2.01.0.1.99</v>
          </cell>
          <cell r="C93" t="str">
            <v>Taxas pela prestação de Serviços - Outras - Principal</v>
          </cell>
          <cell r="D93">
            <v>1000</v>
          </cell>
          <cell r="E93">
            <v>4592.51</v>
          </cell>
          <cell r="F93">
            <v>4592.51</v>
          </cell>
          <cell r="G93">
            <v>3592.51</v>
          </cell>
        </row>
        <row r="94">
          <cell r="A94">
            <v>28</v>
          </cell>
          <cell r="B94" t="str">
            <v>1.1.2.2.01.0.1.99</v>
          </cell>
          <cell r="C94" t="str">
            <v>Taxas pela prestação de Serviços - Outras - Principal</v>
          </cell>
          <cell r="D94">
            <v>1000</v>
          </cell>
          <cell r="E94">
            <v>4592.51</v>
          </cell>
          <cell r="F94">
            <v>4592.51</v>
          </cell>
          <cell r="G94">
            <v>3592.51</v>
          </cell>
        </row>
        <row r="95">
          <cell r="B95" t="str">
            <v>1.2</v>
          </cell>
          <cell r="C95" t="str">
            <v>Contribuições</v>
          </cell>
          <cell r="D95">
            <v>350000</v>
          </cell>
          <cell r="E95">
            <v>357719.53</v>
          </cell>
          <cell r="F95">
            <v>357719.53</v>
          </cell>
          <cell r="G95">
            <v>7719.53</v>
          </cell>
        </row>
        <row r="96">
          <cell r="B96" t="str">
            <v>1.2.4</v>
          </cell>
          <cell r="C96" t="str">
            <v>Contribuição para o Custeio do Serviço de Iluminação Pública</v>
          </cell>
          <cell r="D96">
            <v>350000</v>
          </cell>
          <cell r="E96">
            <v>357719.53</v>
          </cell>
          <cell r="F96">
            <v>357719.53</v>
          </cell>
          <cell r="G96">
            <v>7719.53</v>
          </cell>
        </row>
        <row r="97">
          <cell r="B97" t="str">
            <v>1.2.4.1</v>
          </cell>
          <cell r="C97" t="str">
            <v>Contribuição para o Custeio do Serviço de Iluminação Pública</v>
          </cell>
          <cell r="D97">
            <v>350000</v>
          </cell>
          <cell r="E97">
            <v>357719.53</v>
          </cell>
          <cell r="F97">
            <v>357719.53</v>
          </cell>
          <cell r="G97">
            <v>7719.53</v>
          </cell>
        </row>
        <row r="98">
          <cell r="B98" t="str">
            <v>1.2.4.1.50</v>
          </cell>
          <cell r="C98" t="str">
            <v>Contribuição para o Custeio do Serviço de Iluminação Pública</v>
          </cell>
          <cell r="D98">
            <v>350000</v>
          </cell>
          <cell r="E98">
            <v>357719.53</v>
          </cell>
          <cell r="F98">
            <v>357719.53</v>
          </cell>
          <cell r="G98">
            <v>7719.53</v>
          </cell>
        </row>
        <row r="99">
          <cell r="B99" t="str">
            <v>1.2.4.1.50.0.1</v>
          </cell>
          <cell r="C99" t="str">
            <v xml:space="preserve">Contribuição para o Custeio do Serviço de Iluminação Pública - Principal </v>
          </cell>
          <cell r="D99">
            <v>350000</v>
          </cell>
          <cell r="E99">
            <v>357719.53</v>
          </cell>
          <cell r="F99">
            <v>357719.53</v>
          </cell>
          <cell r="G99">
            <v>7719.53</v>
          </cell>
        </row>
        <row r="100">
          <cell r="A100">
            <v>29</v>
          </cell>
          <cell r="B100" t="str">
            <v>1.2.4.1.50.0.1</v>
          </cell>
          <cell r="C100" t="str">
            <v xml:space="preserve">Contribuição para o Custeio do Serviço de Iluminação Pública - Principal </v>
          </cell>
          <cell r="D100">
            <v>350000</v>
          </cell>
          <cell r="E100">
            <v>357719.53</v>
          </cell>
          <cell r="F100">
            <v>357719.53</v>
          </cell>
          <cell r="G100">
            <v>7719.53</v>
          </cell>
        </row>
        <row r="101">
          <cell r="B101" t="str">
            <v>1.3</v>
          </cell>
          <cell r="C101" t="str">
            <v>Receita Patrimonial</v>
          </cell>
          <cell r="D101">
            <v>400876.7</v>
          </cell>
          <cell r="E101">
            <v>574999.68999999994</v>
          </cell>
          <cell r="F101">
            <v>574999.68999999994</v>
          </cell>
          <cell r="G101">
            <v>174122.99</v>
          </cell>
        </row>
        <row r="102">
          <cell r="B102" t="str">
            <v>1.3.2</v>
          </cell>
          <cell r="C102" t="str">
            <v>Valores Mobiliários</v>
          </cell>
          <cell r="D102">
            <v>399876.7</v>
          </cell>
          <cell r="E102">
            <v>574999.68999999994</v>
          </cell>
          <cell r="F102">
            <v>574999.68999999994</v>
          </cell>
          <cell r="G102">
            <v>175122.99</v>
          </cell>
        </row>
        <row r="103">
          <cell r="B103" t="str">
            <v>1.3.2.1</v>
          </cell>
          <cell r="C103" t="str">
            <v>Juros e Correções Monetárias</v>
          </cell>
          <cell r="D103">
            <v>399876.7</v>
          </cell>
          <cell r="E103">
            <v>574999.68999999994</v>
          </cell>
          <cell r="F103">
            <v>574999.68999999994</v>
          </cell>
          <cell r="G103">
            <v>175122.99</v>
          </cell>
        </row>
        <row r="104">
          <cell r="B104" t="str">
            <v>1.3.2.1.01</v>
          </cell>
          <cell r="C104" t="str">
            <v>Remuneração de Depósitos Bancários</v>
          </cell>
          <cell r="D104">
            <v>399876.7</v>
          </cell>
          <cell r="E104">
            <v>574999.68999999994</v>
          </cell>
          <cell r="F104">
            <v>574999.68999999994</v>
          </cell>
          <cell r="G104">
            <v>175122.99</v>
          </cell>
        </row>
        <row r="105">
          <cell r="B105" t="str">
            <v>1.3.2.1.01.0.1</v>
          </cell>
          <cell r="C105" t="str">
            <v xml:space="preserve">Remuneração de Depósitos Bancários - Principal </v>
          </cell>
          <cell r="D105">
            <v>399876.7</v>
          </cell>
          <cell r="E105">
            <v>574999.68999999994</v>
          </cell>
          <cell r="F105">
            <v>574999.68999999994</v>
          </cell>
          <cell r="G105">
            <v>175122.99</v>
          </cell>
        </row>
        <row r="106">
          <cell r="B106" t="str">
            <v>1.3.2.1.01.0.1.02</v>
          </cell>
          <cell r="C106" t="str">
            <v>Remuneração de  Depósitos Bancários - EDUCAÇÃO</v>
          </cell>
          <cell r="D106">
            <v>173737.51</v>
          </cell>
          <cell r="E106">
            <v>182675.35</v>
          </cell>
          <cell r="F106">
            <v>182675.35</v>
          </cell>
          <cell r="G106">
            <v>8937.84</v>
          </cell>
        </row>
        <row r="107">
          <cell r="B107" t="str">
            <v>1.3.2.1.01.0.1.02.01</v>
          </cell>
          <cell r="C107" t="str">
            <v>Rec. Rem. Dep. Banc. Rec. Vinc. - FUNDEB - PRINCIPAL</v>
          </cell>
          <cell r="D107">
            <v>158737.51</v>
          </cell>
          <cell r="E107">
            <v>158737.51</v>
          </cell>
          <cell r="F107">
            <v>158737.51</v>
          </cell>
        </row>
        <row r="108">
          <cell r="A108">
            <v>30</v>
          </cell>
          <cell r="B108" t="str">
            <v>1.3.2.1.01.0.1.02.01</v>
          </cell>
          <cell r="C108" t="str">
            <v>Rec. Rem. Dep. Banc. Rec. Vinc. - FUNDEB - PRINCIPAL</v>
          </cell>
          <cell r="D108">
            <v>158737.51</v>
          </cell>
          <cell r="E108">
            <v>158737.51</v>
          </cell>
          <cell r="F108">
            <v>158737.51</v>
          </cell>
        </row>
        <row r="109">
          <cell r="B109" t="str">
            <v>1.3.2.1.01.0.1.02.02</v>
          </cell>
          <cell r="C109" t="str">
            <v xml:space="preserve">Rec. Rem. Dep. Banc. Rec. Vinc. - FUNDEB - VAAF </v>
          </cell>
          <cell r="D109">
            <v>3000</v>
          </cell>
          <cell r="H109">
            <v>3000</v>
          </cell>
        </row>
        <row r="110">
          <cell r="A110">
            <v>31</v>
          </cell>
          <cell r="B110" t="str">
            <v>1.3.2.1.01.0.1.02.02</v>
          </cell>
          <cell r="C110" t="str">
            <v xml:space="preserve">Rec. Rem. Dep. Banc. Rec. Vinc. - FUNDEB - VAAF </v>
          </cell>
          <cell r="D110">
            <v>3000</v>
          </cell>
          <cell r="H110">
            <v>3000</v>
          </cell>
        </row>
        <row r="111">
          <cell r="B111" t="str">
            <v>1.3.2.1.01.0.1.02.03</v>
          </cell>
          <cell r="C111" t="str">
            <v xml:space="preserve">Rec. Rem. Dep. Banc. Rec. Vinc. - FUNDEB - VAAT </v>
          </cell>
          <cell r="D111">
            <v>3000</v>
          </cell>
          <cell r="H111">
            <v>3000</v>
          </cell>
        </row>
        <row r="112">
          <cell r="A112">
            <v>32</v>
          </cell>
          <cell r="B112" t="str">
            <v>1.3.2.1.01.0.1.02.03</v>
          </cell>
          <cell r="C112" t="str">
            <v xml:space="preserve">Rec. Rem. Dep. Banc. Rec. Vinc. - FUNDEB - VAAT </v>
          </cell>
          <cell r="D112">
            <v>3000</v>
          </cell>
          <cell r="H112">
            <v>3000</v>
          </cell>
        </row>
        <row r="113">
          <cell r="B113" t="str">
            <v>1.3.2.1.01.0.1.02.04</v>
          </cell>
          <cell r="C113" t="str">
            <v xml:space="preserve">Rec. Rem. Dep. Banc. Rec. Vinc. - MDE </v>
          </cell>
          <cell r="D113">
            <v>1000</v>
          </cell>
          <cell r="H113">
            <v>1000</v>
          </cell>
        </row>
        <row r="114">
          <cell r="A114">
            <v>33</v>
          </cell>
          <cell r="B114" t="str">
            <v>1.3.2.1.01.0.1.02.04</v>
          </cell>
          <cell r="C114" t="str">
            <v xml:space="preserve">Rec. Rem. Dep. Banc. Rec. Vinc. - MDE </v>
          </cell>
          <cell r="D114">
            <v>1000</v>
          </cell>
          <cell r="H114">
            <v>1000</v>
          </cell>
        </row>
        <row r="115">
          <cell r="B115" t="str">
            <v>1.3.2.1.01.0.1.02.05</v>
          </cell>
          <cell r="C115" t="str">
            <v>Rec. Rem. Dep. Banc. Rec. Vinc. - QSE</v>
          </cell>
          <cell r="D115">
            <v>2000</v>
          </cell>
          <cell r="E115">
            <v>4495.29</v>
          </cell>
          <cell r="F115">
            <v>4495.29</v>
          </cell>
          <cell r="G115">
            <v>2495.29</v>
          </cell>
        </row>
        <row r="116">
          <cell r="A116">
            <v>34</v>
          </cell>
          <cell r="B116" t="str">
            <v>1.3.2.1.01.0.1.02.05</v>
          </cell>
          <cell r="C116" t="str">
            <v>Rec. Rem. Dep. Banc. Rec. Vinc. - QSE</v>
          </cell>
          <cell r="D116">
            <v>2000</v>
          </cell>
          <cell r="E116">
            <v>4495.29</v>
          </cell>
          <cell r="F116">
            <v>4495.29</v>
          </cell>
          <cell r="G116">
            <v>2495.29</v>
          </cell>
        </row>
        <row r="117">
          <cell r="B117" t="str">
            <v>1.3.2.1.01.0.1.02.06</v>
          </cell>
          <cell r="C117" t="str">
            <v xml:space="preserve">Rec. Rem. Dep. Banc. Rec. Vinc. - PDDE </v>
          </cell>
          <cell r="D117">
            <v>1000</v>
          </cell>
          <cell r="E117">
            <v>3.96</v>
          </cell>
          <cell r="F117">
            <v>3.96</v>
          </cell>
          <cell r="H117">
            <v>996.04</v>
          </cell>
        </row>
        <row r="118">
          <cell r="A118">
            <v>35</v>
          </cell>
          <cell r="B118" t="str">
            <v>1.3.2.1.01.0.1.02.06</v>
          </cell>
          <cell r="C118" t="str">
            <v xml:space="preserve">Rec. Rem. Dep. Banc. Rec. Vinc. - PDDE </v>
          </cell>
          <cell r="D118">
            <v>1000</v>
          </cell>
          <cell r="E118">
            <v>3.96</v>
          </cell>
          <cell r="F118">
            <v>3.96</v>
          </cell>
          <cell r="H118">
            <v>996.04</v>
          </cell>
        </row>
        <row r="119">
          <cell r="B119" t="str">
            <v>1.3.2.1.01.0.1.02.07</v>
          </cell>
          <cell r="C119" t="str">
            <v xml:space="preserve">Rec. Rem. Dep. Banc. Rec. Vinc. - PNAE </v>
          </cell>
          <cell r="D119">
            <v>1000</v>
          </cell>
          <cell r="E119">
            <v>471.54</v>
          </cell>
          <cell r="F119">
            <v>471.54</v>
          </cell>
          <cell r="H119">
            <v>528.46</v>
          </cell>
        </row>
        <row r="120">
          <cell r="A120">
            <v>36</v>
          </cell>
          <cell r="B120" t="str">
            <v>1.3.2.1.01.0.1.02.07</v>
          </cell>
          <cell r="C120" t="str">
            <v xml:space="preserve">Rec. Rem. Dep. Banc. Rec. Vinc. - PNAE </v>
          </cell>
          <cell r="D120">
            <v>1000</v>
          </cell>
          <cell r="E120">
            <v>471.54</v>
          </cell>
          <cell r="F120">
            <v>471.54</v>
          </cell>
          <cell r="H120">
            <v>528.46</v>
          </cell>
        </row>
        <row r="121">
          <cell r="B121" t="str">
            <v>1.3.2.1.01.0.1.02.08</v>
          </cell>
          <cell r="C121" t="str">
            <v xml:space="preserve">Rec. Rem. Dep. Banc. Rec. Vinc. - PNATE </v>
          </cell>
          <cell r="D121">
            <v>1000</v>
          </cell>
          <cell r="E121">
            <v>3919.52</v>
          </cell>
          <cell r="F121">
            <v>3919.52</v>
          </cell>
          <cell r="G121">
            <v>2919.52</v>
          </cell>
        </row>
        <row r="122">
          <cell r="A122">
            <v>37</v>
          </cell>
          <cell r="B122" t="str">
            <v>1.3.2.1.01.0.1.02.08</v>
          </cell>
          <cell r="C122" t="str">
            <v xml:space="preserve">Rec. Rem. Dep. Banc. Rec. Vinc. - PNATE </v>
          </cell>
          <cell r="D122">
            <v>1000</v>
          </cell>
          <cell r="E122">
            <v>3919.52</v>
          </cell>
          <cell r="F122">
            <v>3919.52</v>
          </cell>
          <cell r="G122">
            <v>2919.52</v>
          </cell>
        </row>
        <row r="123">
          <cell r="B123" t="str">
            <v>1.3.2.1.01.0.1.02.09</v>
          </cell>
          <cell r="C123" t="str">
            <v xml:space="preserve">Rec. Rem. Dep. Banc. Rec. Vinc. - OUTROS FNDE </v>
          </cell>
          <cell r="D123">
            <v>1000</v>
          </cell>
          <cell r="E123">
            <v>12669.31</v>
          </cell>
          <cell r="F123">
            <v>12669.31</v>
          </cell>
          <cell r="G123">
            <v>11669.31</v>
          </cell>
        </row>
        <row r="124">
          <cell r="A124">
            <v>38</v>
          </cell>
          <cell r="B124" t="str">
            <v>1.3.2.1.01.0.1.02.09</v>
          </cell>
          <cell r="C124" t="str">
            <v xml:space="preserve">Rec. Rem. Dep. Banc. Rec. Vinc. - OUTROS FNDE </v>
          </cell>
          <cell r="D124">
            <v>1000</v>
          </cell>
          <cell r="E124">
            <v>12669.31</v>
          </cell>
          <cell r="F124">
            <v>12669.31</v>
          </cell>
          <cell r="G124">
            <v>11669.31</v>
          </cell>
        </row>
        <row r="125">
          <cell r="B125" t="str">
            <v>1.3.2.1.01.0.1.02.12</v>
          </cell>
          <cell r="C125" t="str">
            <v xml:space="preserve">Rec. Rem. Dep. Banc. Rec. Vinc. - Convênios Educação - UNIÃO </v>
          </cell>
          <cell r="D125">
            <v>1000</v>
          </cell>
          <cell r="E125">
            <v>352.29</v>
          </cell>
          <cell r="F125">
            <v>352.29</v>
          </cell>
          <cell r="H125">
            <v>647.71</v>
          </cell>
        </row>
        <row r="126">
          <cell r="A126">
            <v>39</v>
          </cell>
          <cell r="B126" t="str">
            <v>1.3.2.1.01.0.1.02.12</v>
          </cell>
          <cell r="C126" t="str">
            <v xml:space="preserve">Rec. Rem. Dep. Banc. Rec. Vinc. - Convênios Educação - UNIÃO </v>
          </cell>
          <cell r="D126">
            <v>1000</v>
          </cell>
          <cell r="E126">
            <v>352.29</v>
          </cell>
          <cell r="F126">
            <v>352.29</v>
          </cell>
          <cell r="H126">
            <v>647.71</v>
          </cell>
        </row>
        <row r="127">
          <cell r="B127" t="str">
            <v>1.3.2.1.01.0.1.02.13</v>
          </cell>
          <cell r="C127" t="str">
            <v xml:space="preserve">Rec. Rem. Dep. Banc. Rec. Vinc. - Convênios Educação - ESTADO </v>
          </cell>
          <cell r="D127">
            <v>1000</v>
          </cell>
          <cell r="E127">
            <v>2025.93</v>
          </cell>
          <cell r="F127">
            <v>2025.93</v>
          </cell>
          <cell r="G127">
            <v>1025.93</v>
          </cell>
        </row>
        <row r="128">
          <cell r="A128">
            <v>40</v>
          </cell>
          <cell r="B128" t="str">
            <v>1.3.2.1.01.0.1.02.13</v>
          </cell>
          <cell r="C128" t="str">
            <v xml:space="preserve">Rec. Rem. Dep. Banc. Rec. Vinc. - Convênios Educação - ESTADO </v>
          </cell>
          <cell r="D128">
            <v>1000</v>
          </cell>
          <cell r="E128">
            <v>2025.93</v>
          </cell>
          <cell r="F128">
            <v>2025.93</v>
          </cell>
          <cell r="G128">
            <v>1025.93</v>
          </cell>
        </row>
        <row r="129">
          <cell r="B129" t="str">
            <v>1.3.2.1.01.0.1.03</v>
          </cell>
          <cell r="C129" t="str">
            <v xml:space="preserve">Remuneração de Depósitos Bancários - SAÚDE </v>
          </cell>
          <cell r="D129">
            <v>154139.19</v>
          </cell>
          <cell r="E129">
            <v>244810.91</v>
          </cell>
          <cell r="F129">
            <v>244810.91</v>
          </cell>
          <cell r="G129">
            <v>90671.72</v>
          </cell>
        </row>
        <row r="130">
          <cell r="B130" t="str">
            <v>1.3.2.1.01.0.1.03.01</v>
          </cell>
          <cell r="C130" t="str">
            <v xml:space="preserve">Rec. Rem. Dep. Banc. Rec. Vinc. - Fms - CUSTEIO </v>
          </cell>
          <cell r="D130">
            <v>142139.19</v>
          </cell>
          <cell r="E130">
            <v>212463.88</v>
          </cell>
          <cell r="F130">
            <v>212463.88</v>
          </cell>
          <cell r="G130">
            <v>70324.69</v>
          </cell>
        </row>
        <row r="131">
          <cell r="A131">
            <v>86</v>
          </cell>
          <cell r="B131" t="str">
            <v>1.3.2.1.01.0.1.03.01</v>
          </cell>
          <cell r="C131" t="str">
            <v xml:space="preserve">Rec. Rem. Dep. Banc. Rec. Vinc. - Fms - CUSTEIO </v>
          </cell>
          <cell r="D131">
            <v>142139.19</v>
          </cell>
          <cell r="E131">
            <v>212463.88</v>
          </cell>
          <cell r="F131">
            <v>212463.88</v>
          </cell>
          <cell r="G131">
            <v>70324.69</v>
          </cell>
        </row>
        <row r="132">
          <cell r="B132" t="str">
            <v>1.3.2.1.01.0.1.03.02</v>
          </cell>
          <cell r="C132" t="str">
            <v>Rec. Rem. Dep. Banc. Rec. Vinc. - Fms - INVESTIMENTO</v>
          </cell>
          <cell r="D132">
            <v>10000</v>
          </cell>
          <cell r="E132">
            <v>32347.03</v>
          </cell>
          <cell r="F132">
            <v>32347.03</v>
          </cell>
          <cell r="G132">
            <v>22347.03</v>
          </cell>
        </row>
        <row r="133">
          <cell r="A133">
            <v>87</v>
          </cell>
          <cell r="B133" t="str">
            <v>1.3.2.1.01.0.1.03.02</v>
          </cell>
          <cell r="C133" t="str">
            <v>Rec. Rem. Dep. Banc. Rec. Vinc. - Fms - INVESTIMENTO</v>
          </cell>
          <cell r="D133">
            <v>10000</v>
          </cell>
          <cell r="E133">
            <v>32347.03</v>
          </cell>
          <cell r="F133">
            <v>32347.03</v>
          </cell>
          <cell r="G133">
            <v>22347.03</v>
          </cell>
        </row>
        <row r="134">
          <cell r="B134" t="str">
            <v>1.3.2.1.01.0.1.03.03</v>
          </cell>
          <cell r="C134" t="str">
            <v xml:space="preserve">Rec. Rem. Dep. Banc. Rec. Vinc. - Convênios Saúde - UNIÃO </v>
          </cell>
          <cell r="D134">
            <v>1000</v>
          </cell>
          <cell r="H134">
            <v>1000</v>
          </cell>
        </row>
        <row r="135">
          <cell r="A135">
            <v>88</v>
          </cell>
          <cell r="B135" t="str">
            <v>1.3.2.1.01.0.1.03.03</v>
          </cell>
          <cell r="C135" t="str">
            <v xml:space="preserve">Rec. Rem. Dep. Banc. Rec. Vinc. - Convênios Saúde - UNIÃO </v>
          </cell>
          <cell r="D135">
            <v>1000</v>
          </cell>
          <cell r="H135">
            <v>1000</v>
          </cell>
        </row>
        <row r="136">
          <cell r="B136" t="str">
            <v>1.3.2.1.01.0.1.03.04</v>
          </cell>
          <cell r="C136" t="str">
            <v xml:space="preserve">Rec. Rem. Dep. Banc. Rec. Vinc. - Convênios Saúde - ESTADO </v>
          </cell>
          <cell r="D136">
            <v>1000</v>
          </cell>
          <cell r="H136">
            <v>1000</v>
          </cell>
        </row>
        <row r="137">
          <cell r="A137">
            <v>89</v>
          </cell>
          <cell r="B137" t="str">
            <v>1.3.2.1.01.0.1.03.04</v>
          </cell>
          <cell r="C137" t="str">
            <v xml:space="preserve">Rec. Rem. Dep. Banc. Rec. Vinc. - Convênios Saúde - ESTADO </v>
          </cell>
          <cell r="D137">
            <v>1000</v>
          </cell>
          <cell r="H137">
            <v>1000</v>
          </cell>
        </row>
        <row r="138">
          <cell r="B138" t="str">
            <v>1.3.2.1.01.0.1.04</v>
          </cell>
          <cell r="C138" t="str">
            <v>Remuneração de Depósitos Bancários - ASSISTÊNCIA SOCIAL</v>
          </cell>
          <cell r="D138">
            <v>5000</v>
          </cell>
          <cell r="E138">
            <v>4914.24</v>
          </cell>
          <cell r="F138">
            <v>4914.24</v>
          </cell>
          <cell r="H138">
            <v>85.76</v>
          </cell>
        </row>
        <row r="139">
          <cell r="B139" t="str">
            <v>1.3.2.1.01.0.1.04.01</v>
          </cell>
          <cell r="C139" t="str">
            <v xml:space="preserve">Rec. Rem. Dep. Banc .Rec. Vinc. - FNAS </v>
          </cell>
          <cell r="D139">
            <v>5000</v>
          </cell>
          <cell r="E139">
            <v>4914.24</v>
          </cell>
          <cell r="F139">
            <v>4914.24</v>
          </cell>
          <cell r="H139">
            <v>85.76</v>
          </cell>
        </row>
        <row r="140">
          <cell r="A140">
            <v>121</v>
          </cell>
          <cell r="B140" t="str">
            <v>1.3.2.1.01.0.1.04.01</v>
          </cell>
          <cell r="C140" t="str">
            <v xml:space="preserve">Rec. Rem. Dep. Banc .Rec. Vinc. - FNAS </v>
          </cell>
          <cell r="D140">
            <v>5000</v>
          </cell>
          <cell r="E140">
            <v>4914.24</v>
          </cell>
          <cell r="F140">
            <v>4914.24</v>
          </cell>
          <cell r="H140">
            <v>85.76</v>
          </cell>
        </row>
        <row r="141">
          <cell r="B141" t="str">
            <v>1.3.2.1.01.0.1.05</v>
          </cell>
          <cell r="C141" t="str">
            <v xml:space="preserve">Remuneração de Outros Dep. Recursos não Vinculados </v>
          </cell>
          <cell r="D141">
            <v>42000</v>
          </cell>
          <cell r="E141">
            <v>84309.57</v>
          </cell>
          <cell r="F141">
            <v>84309.57</v>
          </cell>
          <cell r="G141">
            <v>42309.57</v>
          </cell>
        </row>
        <row r="142">
          <cell r="B142" t="str">
            <v>1.3.2.1.01.0.1.05.01</v>
          </cell>
          <cell r="C142" t="str">
            <v>Remuneração de Outros Dep. Recursos não Vinculados - FMS</v>
          </cell>
          <cell r="D142">
            <v>10000</v>
          </cell>
          <cell r="E142">
            <v>1516.75</v>
          </cell>
          <cell r="F142">
            <v>1516.75</v>
          </cell>
          <cell r="H142">
            <v>8483.25</v>
          </cell>
        </row>
        <row r="143">
          <cell r="A143">
            <v>90</v>
          </cell>
          <cell r="B143" t="str">
            <v>1.3.2.1.01.0.1.05.01</v>
          </cell>
          <cell r="C143" t="str">
            <v>Remuneração de Outros Dep. Recursos não Vinculados - FMS</v>
          </cell>
          <cell r="D143">
            <v>10000</v>
          </cell>
          <cell r="E143">
            <v>1516.75</v>
          </cell>
          <cell r="F143">
            <v>1516.75</v>
          </cell>
          <cell r="H143">
            <v>8483.25</v>
          </cell>
        </row>
        <row r="144">
          <cell r="B144" t="str">
            <v>1.3.2.1.01.0.1.05.02</v>
          </cell>
          <cell r="C144" t="str">
            <v>Remuneração de Outros Dep. Recursos não Vinculados - PM</v>
          </cell>
          <cell r="D144">
            <v>26000</v>
          </cell>
          <cell r="E144">
            <v>79328.160000000003</v>
          </cell>
          <cell r="F144">
            <v>79328.160000000003</v>
          </cell>
          <cell r="G144">
            <v>53328.160000000003</v>
          </cell>
        </row>
        <row r="145">
          <cell r="A145">
            <v>41</v>
          </cell>
          <cell r="B145" t="str">
            <v>1.3.2.1.01.0.1.05.02</v>
          </cell>
          <cell r="C145" t="str">
            <v>Remuneração de Outros Dep. Recursos não Vinculados - PM</v>
          </cell>
          <cell r="D145">
            <v>26000</v>
          </cell>
          <cell r="E145">
            <v>79328.160000000003</v>
          </cell>
          <cell r="F145">
            <v>79328.160000000003</v>
          </cell>
          <cell r="G145">
            <v>53328.160000000003</v>
          </cell>
        </row>
        <row r="146">
          <cell r="B146" t="str">
            <v>1.3.2.1.01.0.1.05.03</v>
          </cell>
          <cell r="C146" t="str">
            <v xml:space="preserve">Remuneração de Outros Dep. Recursos não Vinculados - FMAS </v>
          </cell>
          <cell r="D146">
            <v>5000</v>
          </cell>
          <cell r="E146">
            <v>187.24</v>
          </cell>
          <cell r="F146">
            <v>187.24</v>
          </cell>
          <cell r="H146">
            <v>4812.76</v>
          </cell>
        </row>
        <row r="147">
          <cell r="A147">
            <v>122</v>
          </cell>
          <cell r="B147" t="str">
            <v>1.3.2.1.01.0.1.05.03</v>
          </cell>
          <cell r="C147" t="str">
            <v xml:space="preserve">Remuneração de Outros Dep. Recursos não Vinculados - FMAS </v>
          </cell>
          <cell r="D147">
            <v>5000</v>
          </cell>
          <cell r="E147">
            <v>187.24</v>
          </cell>
          <cell r="F147">
            <v>187.24</v>
          </cell>
          <cell r="H147">
            <v>4812.76</v>
          </cell>
        </row>
        <row r="148">
          <cell r="B148" t="str">
            <v>1.3.2.1.01.0.1.05.06</v>
          </cell>
          <cell r="C148" t="str">
            <v>Remuneração de Outros Dep. Recursos não Vinculados - COMDICA</v>
          </cell>
          <cell r="D148">
            <v>1000</v>
          </cell>
          <cell r="E148">
            <v>3277.42</v>
          </cell>
          <cell r="F148">
            <v>3277.42</v>
          </cell>
          <cell r="G148">
            <v>2277.42</v>
          </cell>
        </row>
        <row r="149">
          <cell r="A149">
            <v>118</v>
          </cell>
          <cell r="B149" t="str">
            <v>1.3.2.1.01.0.1.05.06</v>
          </cell>
          <cell r="C149" t="str">
            <v>Remuneração de Outros Dep. Recursos não Vinculados - COMDICA</v>
          </cell>
          <cell r="D149">
            <v>1000</v>
          </cell>
          <cell r="E149">
            <v>3277.42</v>
          </cell>
          <cell r="F149">
            <v>3277.42</v>
          </cell>
          <cell r="G149">
            <v>2277.42</v>
          </cell>
        </row>
        <row r="150">
          <cell r="B150" t="str">
            <v>1.3.2.1.01.0.1.99</v>
          </cell>
          <cell r="C150" t="str">
            <v xml:space="preserve">Remuneração de Depósitos Bancários - OUTROS </v>
          </cell>
          <cell r="D150">
            <v>25000</v>
          </cell>
          <cell r="E150">
            <v>58289.62</v>
          </cell>
          <cell r="F150">
            <v>58289.62</v>
          </cell>
          <cell r="G150">
            <v>33289.620000000003</v>
          </cell>
        </row>
        <row r="151">
          <cell r="B151" t="str">
            <v>1.3.2.1.01.0.1.99.01</v>
          </cell>
          <cell r="C151" t="str">
            <v>Rec. Rem. Dep. Banc. Rec. Vinc. - Outros Convênios - UNIÃO</v>
          </cell>
          <cell r="D151">
            <v>10000</v>
          </cell>
          <cell r="E151">
            <v>55654.52</v>
          </cell>
          <cell r="F151">
            <v>55654.52</v>
          </cell>
          <cell r="G151">
            <v>45654.52</v>
          </cell>
        </row>
        <row r="152">
          <cell r="A152">
            <v>42</v>
          </cell>
          <cell r="B152" t="str">
            <v>1.3.2.1.01.0.1.99.01</v>
          </cell>
          <cell r="C152" t="str">
            <v>Rec. Rem. Dep. Banc. Rec. Vinc. - Outros Convênios - UNIÃO</v>
          </cell>
          <cell r="D152">
            <v>10000</v>
          </cell>
          <cell r="E152">
            <v>55654.52</v>
          </cell>
          <cell r="F152">
            <v>55654.52</v>
          </cell>
          <cell r="G152">
            <v>45654.52</v>
          </cell>
        </row>
        <row r="153">
          <cell r="B153" t="str">
            <v>1.3.2.1.01.0.1.99.02</v>
          </cell>
          <cell r="C153" t="str">
            <v>Rec. Rem. Dep. Banc. Rec. Vinc. - Outros Convênios - ESTADO</v>
          </cell>
          <cell r="D153">
            <v>10000</v>
          </cell>
          <cell r="E153">
            <v>1947.08</v>
          </cell>
          <cell r="F153">
            <v>1947.08</v>
          </cell>
          <cell r="H153">
            <v>8052.92</v>
          </cell>
        </row>
        <row r="154">
          <cell r="A154">
            <v>43</v>
          </cell>
          <cell r="B154" t="str">
            <v>1.3.2.1.01.0.1.99.02</v>
          </cell>
          <cell r="C154" t="str">
            <v>Rec. Rem. Dep. Banc. Rec. Vinc. - Outros Convênios - ESTADO</v>
          </cell>
          <cell r="D154">
            <v>10000</v>
          </cell>
          <cell r="E154">
            <v>1947.08</v>
          </cell>
          <cell r="F154">
            <v>1947.08</v>
          </cell>
          <cell r="H154">
            <v>8052.92</v>
          </cell>
        </row>
        <row r="155">
          <cell r="B155" t="str">
            <v>1.3.2.1.01.0.1.99.99</v>
          </cell>
          <cell r="C155" t="str">
            <v xml:space="preserve">Rec. Rem. Dep. Banc. Rec. Vinc. - OUTROS </v>
          </cell>
          <cell r="D155">
            <v>5000</v>
          </cell>
          <cell r="E155">
            <v>688.02</v>
          </cell>
          <cell r="F155">
            <v>688.02</v>
          </cell>
          <cell r="H155">
            <v>4311.9799999999996</v>
          </cell>
        </row>
        <row r="156">
          <cell r="A156">
            <v>44</v>
          </cell>
          <cell r="B156" t="str">
            <v>1.3.2.1.01.0.1.99.99</v>
          </cell>
          <cell r="C156" t="str">
            <v xml:space="preserve">Rec. Rem. Dep. Banc. Rec. Vinc. - OUTROS </v>
          </cell>
          <cell r="D156">
            <v>5000</v>
          </cell>
          <cell r="E156">
            <v>688.02</v>
          </cell>
          <cell r="F156">
            <v>688.02</v>
          </cell>
          <cell r="H156">
            <v>4311.9799999999996</v>
          </cell>
        </row>
        <row r="157">
          <cell r="B157" t="str">
            <v>1.3.9</v>
          </cell>
          <cell r="C157" t="str">
            <v>Demais Receitas Patrimoniais</v>
          </cell>
          <cell r="D157">
            <v>1000</v>
          </cell>
          <cell r="H157">
            <v>1000</v>
          </cell>
        </row>
        <row r="158">
          <cell r="B158" t="str">
            <v>1.3.9.9</v>
          </cell>
          <cell r="C158" t="str">
            <v>Outras Receitas Patrimonias</v>
          </cell>
          <cell r="D158">
            <v>1000</v>
          </cell>
          <cell r="H158">
            <v>1000</v>
          </cell>
        </row>
        <row r="159">
          <cell r="B159" t="str">
            <v>1.3.9.9.99</v>
          </cell>
          <cell r="C159" t="str">
            <v>Outras Receitas Patrimoniais</v>
          </cell>
          <cell r="D159">
            <v>1000</v>
          </cell>
          <cell r="H159">
            <v>1000</v>
          </cell>
        </row>
        <row r="160">
          <cell r="B160" t="str">
            <v>1.3.9.9.99.0.1</v>
          </cell>
          <cell r="C160" t="str">
            <v xml:space="preserve">Outras Receitas Patrimoniais - Principal </v>
          </cell>
          <cell r="D160">
            <v>1000</v>
          </cell>
          <cell r="H160">
            <v>1000</v>
          </cell>
        </row>
        <row r="161">
          <cell r="A161">
            <v>45</v>
          </cell>
          <cell r="B161" t="str">
            <v>1.3.9.9.99.0.1</v>
          </cell>
          <cell r="C161" t="str">
            <v xml:space="preserve">Outras Receitas Patrimoniais - Principal </v>
          </cell>
          <cell r="D161">
            <v>1000</v>
          </cell>
          <cell r="H161">
            <v>1000</v>
          </cell>
        </row>
        <row r="162">
          <cell r="B162" t="str">
            <v>1.7</v>
          </cell>
          <cell r="C162" t="str">
            <v>Transferências Correntes</v>
          </cell>
          <cell r="D162">
            <v>39897380.759999998</v>
          </cell>
          <cell r="E162">
            <v>44120995.700000003</v>
          </cell>
          <cell r="F162">
            <v>44120995.700000003</v>
          </cell>
          <cell r="G162">
            <v>4223614.9400000004</v>
          </cell>
        </row>
        <row r="163">
          <cell r="B163" t="str">
            <v>1.7.1</v>
          </cell>
          <cell r="C163" t="str">
            <v>Transferências da União e de suas Entidades</v>
          </cell>
          <cell r="D163">
            <v>24152629.77</v>
          </cell>
          <cell r="E163">
            <v>28387706.43</v>
          </cell>
          <cell r="F163">
            <v>28387706.43</v>
          </cell>
          <cell r="G163">
            <v>4235076.66</v>
          </cell>
        </row>
        <row r="164">
          <cell r="B164" t="str">
            <v>1.7.1.1</v>
          </cell>
          <cell r="C164" t="str">
            <v>Transferências Decorrentes de Participação na Receita da União</v>
          </cell>
          <cell r="D164">
            <v>13505000</v>
          </cell>
          <cell r="E164">
            <v>17422433.100000001</v>
          </cell>
          <cell r="F164">
            <v>17422433.100000001</v>
          </cell>
          <cell r="G164">
            <v>3917433.1</v>
          </cell>
        </row>
        <row r="165">
          <cell r="B165" t="str">
            <v>1.7.1.1.51</v>
          </cell>
          <cell r="C165" t="str">
            <v>Cota-Parte do Fundo de Participação dos Municípios - FPM</v>
          </cell>
          <cell r="D165">
            <v>13500000</v>
          </cell>
          <cell r="E165">
            <v>17421001.73</v>
          </cell>
          <cell r="F165">
            <v>17421001.73</v>
          </cell>
          <cell r="G165">
            <v>3921001.73</v>
          </cell>
        </row>
        <row r="166">
          <cell r="B166" t="str">
            <v>1.7.1.1.51.1</v>
          </cell>
          <cell r="C166" t="str">
            <v>Cota-Parte do Fundo de Participação dos Municípios - Cota Mensal</v>
          </cell>
          <cell r="D166">
            <v>12140000</v>
          </cell>
          <cell r="E166">
            <v>15616297.49</v>
          </cell>
          <cell r="F166">
            <v>15616297.49</v>
          </cell>
          <cell r="G166">
            <v>3476297.49</v>
          </cell>
        </row>
        <row r="167">
          <cell r="B167" t="str">
            <v>1.7.1.1.51.1.1</v>
          </cell>
          <cell r="C167" t="str">
            <v xml:space="preserve">Cota-Parte do FPM - Cota Mensal - Principal </v>
          </cell>
          <cell r="D167">
            <v>12140000</v>
          </cell>
          <cell r="E167">
            <v>15616297.49</v>
          </cell>
          <cell r="F167">
            <v>15616297.49</v>
          </cell>
          <cell r="G167">
            <v>3476297.49</v>
          </cell>
        </row>
        <row r="168">
          <cell r="A168">
            <v>136</v>
          </cell>
          <cell r="B168" t="str">
            <v>1.7.1.1.51.1.1</v>
          </cell>
          <cell r="C168" t="str">
            <v xml:space="preserve">( - ) Cota-Parte do FPM - Cota Mensal - Principal </v>
          </cell>
          <cell r="D168">
            <v>-3035000</v>
          </cell>
          <cell r="E168">
            <v>-3904073.98</v>
          </cell>
          <cell r="F168">
            <v>-3904073.98</v>
          </cell>
          <cell r="G168">
            <v>-869073.98</v>
          </cell>
        </row>
        <row r="169">
          <cell r="A169">
            <v>46</v>
          </cell>
          <cell r="B169" t="str">
            <v>1.7.1.1.51.1.1</v>
          </cell>
          <cell r="C169" t="str">
            <v xml:space="preserve">Cota-Parte do FPM - Cota Mensal - Principal </v>
          </cell>
          <cell r="D169">
            <v>15175000</v>
          </cell>
          <cell r="E169">
            <v>19520371.469999999</v>
          </cell>
          <cell r="F169">
            <v>19520371.469999999</v>
          </cell>
          <cell r="G169">
            <v>4345371.47</v>
          </cell>
        </row>
        <row r="170">
          <cell r="B170" t="str">
            <v>1.7.1.1.51.2</v>
          </cell>
          <cell r="C170" t="str">
            <v>Cota-Parte do Fundo de Participação do Municípios – 1% Cota entregue no mês de dezembro</v>
          </cell>
          <cell r="D170">
            <v>680000</v>
          </cell>
          <cell r="E170">
            <v>856511.42</v>
          </cell>
          <cell r="F170">
            <v>856511.42</v>
          </cell>
          <cell r="G170">
            <v>176511.42</v>
          </cell>
        </row>
        <row r="172">
          <cell r="B172" t="str">
            <v>1.7.1.1.51.2.1</v>
          </cell>
          <cell r="C172" t="str">
            <v xml:space="preserve">Cota-Parte do Fundo de Participação do Municípios - 1%  Entregue no Mês de Dezembro - Principal </v>
          </cell>
          <cell r="D172">
            <v>680000</v>
          </cell>
          <cell r="E172">
            <v>856511.42</v>
          </cell>
          <cell r="F172">
            <v>856511.42</v>
          </cell>
          <cell r="G172">
            <v>176511.42</v>
          </cell>
        </row>
        <row r="174">
          <cell r="A174">
            <v>47</v>
          </cell>
          <cell r="B174" t="str">
            <v>1.7.1.1.51.2.1</v>
          </cell>
          <cell r="C174" t="str">
            <v xml:space="preserve">Cota-Parte do Fundo de Participação do Municípios - 1%  Entregue no Mês de Dezembro - Principal </v>
          </cell>
          <cell r="D174">
            <v>680000</v>
          </cell>
          <cell r="E174">
            <v>856511.42</v>
          </cell>
          <cell r="F174">
            <v>856511.42</v>
          </cell>
          <cell r="G174">
            <v>176511.42</v>
          </cell>
        </row>
        <row r="176">
          <cell r="B176" t="str">
            <v>1.7.1.1.51.3</v>
          </cell>
          <cell r="C176" t="str">
            <v>Cota-Parte do Fundo de Participação dos Municípios - 1% Cota entregue no mês de julho</v>
          </cell>
          <cell r="D176">
            <v>680000</v>
          </cell>
          <cell r="E176">
            <v>803087.85</v>
          </cell>
          <cell r="F176">
            <v>803087.85</v>
          </cell>
          <cell r="G176">
            <v>123087.85</v>
          </cell>
        </row>
        <row r="178">
          <cell r="B178" t="str">
            <v>1.7.1.1.51.3.1</v>
          </cell>
          <cell r="C178" t="str">
            <v xml:space="preserve">Cota-Parte do Fundo de Participação dos Municípios - 1% Cota Entregue no Mês de Julho - Principal </v>
          </cell>
          <cell r="D178">
            <v>680000</v>
          </cell>
          <cell r="E178">
            <v>803087.85</v>
          </cell>
          <cell r="F178">
            <v>803087.85</v>
          </cell>
          <cell r="G178">
            <v>123087.85</v>
          </cell>
        </row>
        <row r="180">
          <cell r="A180">
            <v>48</v>
          </cell>
          <cell r="B180" t="str">
            <v>1.7.1.1.51.3.1</v>
          </cell>
          <cell r="C180" t="str">
            <v xml:space="preserve">Cota-Parte do Fundo de Participação dos Municípios - 1% Cota Entregue no Mês de Julho - Principal </v>
          </cell>
          <cell r="D180">
            <v>680000</v>
          </cell>
          <cell r="E180">
            <v>803087.85</v>
          </cell>
          <cell r="F180">
            <v>803087.85</v>
          </cell>
          <cell r="G180">
            <v>123087.85</v>
          </cell>
        </row>
        <row r="182">
          <cell r="B182" t="str">
            <v>1.7.1.1.51.4</v>
          </cell>
          <cell r="C182" t="str">
            <v>Cota-Parte do FPM - 0,25% Cota Entregue no Mês de Setembro</v>
          </cell>
          <cell r="E182">
            <v>145104.97</v>
          </cell>
          <cell r="F182">
            <v>145104.97</v>
          </cell>
          <cell r="G182">
            <v>145104.97</v>
          </cell>
        </row>
        <row r="183">
          <cell r="B183" t="str">
            <v>1.7.1.1.51.4.1</v>
          </cell>
          <cell r="C183" t="str">
            <v>Cota-Parte do FPM - 0,25% Cota Entregue no Mês de Setembro</v>
          </cell>
          <cell r="E183">
            <v>145104.97</v>
          </cell>
          <cell r="F183">
            <v>145104.97</v>
          </cell>
          <cell r="G183">
            <v>145104.97</v>
          </cell>
        </row>
        <row r="184">
          <cell r="A184">
            <v>154</v>
          </cell>
          <cell r="B184" t="str">
            <v>1.7.1.1.51.4.1</v>
          </cell>
          <cell r="C184" t="str">
            <v>Cota-Parte do FPM - 0,25% Cota Entregue no Mês de Setembro</v>
          </cell>
          <cell r="E184">
            <v>145104.97</v>
          </cell>
          <cell r="F184">
            <v>145104.97</v>
          </cell>
          <cell r="G184">
            <v>145104.97</v>
          </cell>
        </row>
        <row r="185">
          <cell r="B185" t="str">
            <v>1.7.1.1.52</v>
          </cell>
          <cell r="C185" t="str">
            <v>Cota-Parte do Imposto Sobre a Propriedade Territorial Rural</v>
          </cell>
          <cell r="D185">
            <v>5000</v>
          </cell>
          <cell r="E185">
            <v>1431.37</v>
          </cell>
          <cell r="F185">
            <v>1431.37</v>
          </cell>
          <cell r="H185">
            <v>3568.63</v>
          </cell>
        </row>
        <row r="186">
          <cell r="B186" t="str">
            <v>1.7.1.1.52.0.1</v>
          </cell>
          <cell r="C186" t="str">
            <v xml:space="preserve">Cota-Parte do ITR - Principal </v>
          </cell>
          <cell r="D186">
            <v>5000</v>
          </cell>
          <cell r="E186">
            <v>1431.37</v>
          </cell>
          <cell r="F186">
            <v>1431.37</v>
          </cell>
          <cell r="H186">
            <v>3568.63</v>
          </cell>
        </row>
        <row r="187">
          <cell r="A187">
            <v>137</v>
          </cell>
          <cell r="B187" t="str">
            <v>1.7.1.1.52.0.1</v>
          </cell>
          <cell r="C187" t="str">
            <v xml:space="preserve">( - ) Cota-Parte do ITR - Principal </v>
          </cell>
          <cell r="D187">
            <v>-1250</v>
          </cell>
          <cell r="E187">
            <v>-357.77</v>
          </cell>
          <cell r="F187">
            <v>-357.77</v>
          </cell>
          <cell r="H187">
            <v>-892.23</v>
          </cell>
        </row>
        <row r="188">
          <cell r="A188">
            <v>49</v>
          </cell>
          <cell r="B188" t="str">
            <v>1.7.1.1.52.0.1</v>
          </cell>
          <cell r="C188" t="str">
            <v xml:space="preserve">Cota-Parte do ITR - Principal </v>
          </cell>
          <cell r="D188">
            <v>6250</v>
          </cell>
          <cell r="E188">
            <v>1789.14</v>
          </cell>
          <cell r="F188">
            <v>1789.14</v>
          </cell>
          <cell r="H188">
            <v>4460.8599999999997</v>
          </cell>
        </row>
        <row r="189">
          <cell r="B189" t="str">
            <v>1.7.1.2</v>
          </cell>
          <cell r="C189" t="str">
            <v>Transferências das Compensações Financeiras pela Exploração de Recursos Naturais</v>
          </cell>
          <cell r="D189">
            <v>250000</v>
          </cell>
          <cell r="E189">
            <v>679152.69</v>
          </cell>
          <cell r="F189">
            <v>679152.69</v>
          </cell>
          <cell r="G189">
            <v>429152.69</v>
          </cell>
        </row>
        <row r="191">
          <cell r="B191" t="str">
            <v>1.7.1.2.52</v>
          </cell>
          <cell r="C191" t="str">
            <v xml:space="preserve">Cota-parte da Compensação Financeira pela Produção de Petróleo </v>
          </cell>
          <cell r="D191">
            <v>250000</v>
          </cell>
          <cell r="E191">
            <v>472543.34</v>
          </cell>
          <cell r="F191">
            <v>472543.34</v>
          </cell>
          <cell r="G191">
            <v>222543.34</v>
          </cell>
        </row>
        <row r="192">
          <cell r="B192" t="str">
            <v>1.7.1.2.52.4</v>
          </cell>
          <cell r="C192" t="str">
            <v>Cota-Parte do Fundo Especial do Petróleo – FEP</v>
          </cell>
          <cell r="D192">
            <v>250000</v>
          </cell>
          <cell r="E192">
            <v>472543.34</v>
          </cell>
          <cell r="F192">
            <v>472543.34</v>
          </cell>
          <cell r="G192">
            <v>222543.34</v>
          </cell>
        </row>
        <row r="193">
          <cell r="B193" t="str">
            <v>1.7.1.2.52.4.1</v>
          </cell>
          <cell r="C193" t="str">
            <v xml:space="preserve">Cota-Parte do Fundo Especial do Petróleo - FEP - Principal </v>
          </cell>
          <cell r="D193">
            <v>250000</v>
          </cell>
          <cell r="E193">
            <v>472543.34</v>
          </cell>
          <cell r="F193">
            <v>472543.34</v>
          </cell>
          <cell r="G193">
            <v>222543.34</v>
          </cell>
        </row>
        <row r="194">
          <cell r="A194">
            <v>50</v>
          </cell>
          <cell r="B194" t="str">
            <v>1.7.1.2.52.4.1</v>
          </cell>
          <cell r="C194" t="str">
            <v xml:space="preserve">Cota-Parte do Fundo Especial do Petróleo - FEP - Principal </v>
          </cell>
          <cell r="D194">
            <v>250000</v>
          </cell>
          <cell r="E194">
            <v>472543.34</v>
          </cell>
          <cell r="F194">
            <v>472543.34</v>
          </cell>
          <cell r="G194">
            <v>222543.34</v>
          </cell>
        </row>
        <row r="195">
          <cell r="B195" t="str">
            <v>1.7.1.2.99</v>
          </cell>
          <cell r="C195" t="str">
            <v>Outras Transferências decorrentes de Compensação Financeira pela Exploração de Recursos Naturais</v>
          </cell>
          <cell r="E195">
            <v>206609.35</v>
          </cell>
          <cell r="F195">
            <v>206609.35</v>
          </cell>
          <cell r="G195">
            <v>206609.35</v>
          </cell>
        </row>
        <row r="197">
          <cell r="B197" t="str">
            <v>1.7.1.2.99.1</v>
          </cell>
          <cell r="C197" t="str">
            <v>Outras Transferência Decorrentes da Compensação Financeira pela Exploração de Recursos Naturais</v>
          </cell>
          <cell r="E197">
            <v>206609.35</v>
          </cell>
          <cell r="F197">
            <v>206609.35</v>
          </cell>
          <cell r="G197">
            <v>206609.35</v>
          </cell>
        </row>
        <row r="199">
          <cell r="B199" t="str">
            <v>1.7.1.2.99.1.1</v>
          </cell>
          <cell r="C199" t="str">
            <v>Recursos da Cessão Onerosa do Bonus do Pré-Sal - Principal</v>
          </cell>
          <cell r="E199">
            <v>206609.35</v>
          </cell>
          <cell r="F199">
            <v>206609.35</v>
          </cell>
          <cell r="G199">
            <v>206609.35</v>
          </cell>
        </row>
        <row r="200">
          <cell r="A200">
            <v>149</v>
          </cell>
          <cell r="B200" t="str">
            <v>1.7.1.2.99.1.1</v>
          </cell>
          <cell r="C200" t="str">
            <v>Recursos da Cessão Onerosa do Bonus do Pré-Sal - Principal</v>
          </cell>
          <cell r="E200">
            <v>206609.35</v>
          </cell>
          <cell r="F200">
            <v>206609.35</v>
          </cell>
          <cell r="G200">
            <v>206609.35</v>
          </cell>
        </row>
        <row r="201">
          <cell r="B201" t="str">
            <v>1.7.1.3</v>
          </cell>
          <cell r="C201" t="str">
            <v>Transferências de Recursos do Sistema Único de Saúde – SUS </v>
          </cell>
          <cell r="D201">
            <v>4333335.32</v>
          </cell>
          <cell r="E201">
            <v>6124522</v>
          </cell>
          <cell r="F201">
            <v>6124522</v>
          </cell>
          <cell r="G201">
            <v>1791186.68</v>
          </cell>
        </row>
        <row r="202">
          <cell r="B202" t="str">
            <v>1.7.1.3.50</v>
          </cell>
          <cell r="C202" t="str">
            <v>Transferências de Recursos do Sistema Único de Saúde – SUS – Repasses Fundo a Fundo - Bloco de Manutenção das Ações e Serviços Públicos de Saúde</v>
          </cell>
          <cell r="D202">
            <v>4333335.32</v>
          </cell>
          <cell r="E202">
            <v>6124522</v>
          </cell>
          <cell r="F202">
            <v>6124522</v>
          </cell>
          <cell r="G202">
            <v>1791186.68</v>
          </cell>
        </row>
        <row r="204">
          <cell r="B204" t="str">
            <v>1.7.1.3.50.1</v>
          </cell>
          <cell r="C204" t="str">
            <v>Transferências de Recursos do Bloco de Manutenção das Ações e Serviços Públicos de Saúde – Atenção Primária</v>
          </cell>
          <cell r="D204">
            <v>3035335.32</v>
          </cell>
          <cell r="E204">
            <v>4625404.7300000004</v>
          </cell>
          <cell r="F204">
            <v>4625404.7300000004</v>
          </cell>
          <cell r="G204">
            <v>1590069.41</v>
          </cell>
        </row>
        <row r="206">
          <cell r="B206" t="str">
            <v>1.7.1.3.50.1.1</v>
          </cell>
          <cell r="C206" t="str">
            <v xml:space="preserve">Transferência de Recursos do Sus – Atenção Primária - Principal </v>
          </cell>
          <cell r="D206">
            <v>3035335.32</v>
          </cell>
          <cell r="E206">
            <v>4625404.7300000004</v>
          </cell>
          <cell r="F206">
            <v>4625404.7300000004</v>
          </cell>
          <cell r="G206">
            <v>1590069.41</v>
          </cell>
        </row>
        <row r="207">
          <cell r="B207" t="str">
            <v>1.7.1.3.50.1.1.01</v>
          </cell>
          <cell r="C207" t="str">
            <v xml:space="preserve">Incentivo para Ações Estratégicas </v>
          </cell>
          <cell r="D207">
            <v>330000</v>
          </cell>
          <cell r="E207">
            <v>320520</v>
          </cell>
          <cell r="F207">
            <v>320520</v>
          </cell>
          <cell r="H207">
            <v>9480</v>
          </cell>
        </row>
        <row r="208">
          <cell r="A208">
            <v>91</v>
          </cell>
          <cell r="B208" t="str">
            <v>1.7.1.3.50.1.1.01</v>
          </cell>
          <cell r="C208" t="str">
            <v xml:space="preserve">Incentivo para Ações Estratégicas </v>
          </cell>
          <cell r="D208">
            <v>330000</v>
          </cell>
          <cell r="E208">
            <v>320520</v>
          </cell>
          <cell r="F208">
            <v>320520</v>
          </cell>
          <cell r="H208">
            <v>9480</v>
          </cell>
        </row>
        <row r="209">
          <cell r="B209" t="str">
            <v>1.7.1.3.50.1.1.02</v>
          </cell>
          <cell r="C209" t="str">
            <v xml:space="preserve">Agente Comunitário de Saúde </v>
          </cell>
          <cell r="D209">
            <v>728416</v>
          </cell>
          <cell r="E209">
            <v>728416</v>
          </cell>
          <cell r="F209">
            <v>728416</v>
          </cell>
        </row>
        <row r="210">
          <cell r="A210">
            <v>92</v>
          </cell>
          <cell r="B210" t="str">
            <v>1.7.1.3.50.1.1.02</v>
          </cell>
          <cell r="C210" t="str">
            <v xml:space="preserve">Agente Comunitário de Saúde </v>
          </cell>
          <cell r="D210">
            <v>728416</v>
          </cell>
          <cell r="E210">
            <v>728416</v>
          </cell>
          <cell r="F210">
            <v>728416</v>
          </cell>
        </row>
        <row r="211">
          <cell r="B211" t="str">
            <v>1.7.1.3.50.1.1.03</v>
          </cell>
          <cell r="C211" t="str">
            <v xml:space="preserve">Implementação de Politicas para a Rede Cegonha </v>
          </cell>
          <cell r="D211">
            <v>3540.06</v>
          </cell>
          <cell r="E211">
            <v>3540.06</v>
          </cell>
          <cell r="F211">
            <v>3540.06</v>
          </cell>
        </row>
        <row r="212">
          <cell r="A212">
            <v>93</v>
          </cell>
          <cell r="B212" t="str">
            <v>1.7.1.3.50.1.1.03</v>
          </cell>
          <cell r="C212" t="str">
            <v xml:space="preserve">Implementação de Politicas para a Rede Cegonha </v>
          </cell>
          <cell r="D212">
            <v>3540.06</v>
          </cell>
          <cell r="E212">
            <v>3540.06</v>
          </cell>
          <cell r="F212">
            <v>3540.06</v>
          </cell>
        </row>
        <row r="213">
          <cell r="B213" t="str">
            <v>1.7.1.3.50.1.1.04</v>
          </cell>
          <cell r="C213" t="str">
            <v xml:space="preserve">Incentivo Financeiro da APS - Desempenho </v>
          </cell>
          <cell r="D213">
            <v>200000</v>
          </cell>
          <cell r="E213">
            <v>190916.95</v>
          </cell>
          <cell r="F213">
            <v>190916.95</v>
          </cell>
          <cell r="H213">
            <v>9083.0499999999993</v>
          </cell>
        </row>
        <row r="214">
          <cell r="A214">
            <v>94</v>
          </cell>
          <cell r="B214" t="str">
            <v>1.7.1.3.50.1.1.04</v>
          </cell>
          <cell r="C214" t="str">
            <v xml:space="preserve">Incentivo Financeiro da APS - Desempenho </v>
          </cell>
          <cell r="D214">
            <v>200000</v>
          </cell>
          <cell r="E214">
            <v>190916.95</v>
          </cell>
          <cell r="F214">
            <v>190916.95</v>
          </cell>
          <cell r="H214">
            <v>9083.0499999999993</v>
          </cell>
        </row>
        <row r="215">
          <cell r="B215" t="str">
            <v>1.7.1.3.50.1.1.05</v>
          </cell>
          <cell r="C215" t="str">
            <v xml:space="preserve">Incentivo Financeiro da APS - Capitação Ponderada </v>
          </cell>
          <cell r="D215">
            <v>1216691.26</v>
          </cell>
          <cell r="E215">
            <v>1216691.26</v>
          </cell>
          <cell r="F215">
            <v>1216691.26</v>
          </cell>
        </row>
        <row r="216">
          <cell r="A216">
            <v>95</v>
          </cell>
          <cell r="B216" t="str">
            <v>1.7.1.3.50.1.1.05</v>
          </cell>
          <cell r="C216" t="str">
            <v xml:space="preserve">Incentivo Financeiro da APS - Capitação Ponderada </v>
          </cell>
          <cell r="D216">
            <v>1216691.26</v>
          </cell>
          <cell r="E216">
            <v>1216691.26</v>
          </cell>
          <cell r="F216">
            <v>1216691.26</v>
          </cell>
        </row>
        <row r="217">
          <cell r="B217" t="str">
            <v>1.7.1.3.50.1.1.06</v>
          </cell>
          <cell r="C217" t="str">
            <v xml:space="preserve">Programa de Informatização da APS </v>
          </cell>
          <cell r="D217">
            <v>72000</v>
          </cell>
          <cell r="E217">
            <v>72000</v>
          </cell>
          <cell r="F217">
            <v>72000</v>
          </cell>
        </row>
        <row r="218">
          <cell r="A218">
            <v>96</v>
          </cell>
          <cell r="B218" t="str">
            <v>1.7.1.3.50.1.1.06</v>
          </cell>
          <cell r="C218" t="str">
            <v xml:space="preserve">Programa de Informatização da APS </v>
          </cell>
          <cell r="D218">
            <v>72000</v>
          </cell>
          <cell r="E218">
            <v>72000</v>
          </cell>
          <cell r="F218">
            <v>72000</v>
          </cell>
        </row>
        <row r="219">
          <cell r="B219" t="str">
            <v>1.7.1.3.50.1.1.08</v>
          </cell>
          <cell r="C219" t="str">
            <v xml:space="preserve">Incremento Temporário ao Custeio dos Serviços de Atenção Primária em Saúde </v>
          </cell>
          <cell r="D219">
            <v>200000</v>
          </cell>
          <cell r="E219">
            <v>2000000</v>
          </cell>
          <cell r="F219">
            <v>2000000</v>
          </cell>
          <cell r="G219">
            <v>1800000</v>
          </cell>
        </row>
        <row r="220">
          <cell r="A220">
            <v>97</v>
          </cell>
          <cell r="B220" t="str">
            <v>1.7.1.3.50.1.1.08</v>
          </cell>
          <cell r="C220" t="str">
            <v xml:space="preserve">Incremento Temporário ao Custeio dos Serviços de Atenção Primária em Saúde </v>
          </cell>
          <cell r="D220">
            <v>200000</v>
          </cell>
          <cell r="E220">
            <v>2000000</v>
          </cell>
          <cell r="F220">
            <v>2000000</v>
          </cell>
          <cell r="G220">
            <v>1800000</v>
          </cell>
        </row>
        <row r="221">
          <cell r="B221" t="str">
            <v>1.7.1.3.50.1.1.09</v>
          </cell>
          <cell r="C221" t="str">
            <v>Implementação de Políticas de Promoção da Equidade em Saúde - SAPS</v>
          </cell>
          <cell r="D221">
            <v>5600</v>
          </cell>
          <cell r="E221">
            <v>5600</v>
          </cell>
          <cell r="F221">
            <v>5600</v>
          </cell>
        </row>
        <row r="222">
          <cell r="A222">
            <v>142</v>
          </cell>
          <cell r="B222" t="str">
            <v>1.7.1.3.50.1.1.09</v>
          </cell>
          <cell r="C222" t="str">
            <v>Implementação de Políticas de Promoção da Equidade em Saúde - SAPS</v>
          </cell>
          <cell r="D222">
            <v>5600</v>
          </cell>
          <cell r="E222">
            <v>5600</v>
          </cell>
          <cell r="F222">
            <v>5600</v>
          </cell>
        </row>
        <row r="223">
          <cell r="B223" t="str">
            <v>1.7.1.3.50.1.1.10</v>
          </cell>
          <cell r="C223" t="str">
            <v>CV19 - Coronavírus (COVID-19) - SAPS</v>
          </cell>
          <cell r="D223">
            <v>29088</v>
          </cell>
          <cell r="E223">
            <v>29088</v>
          </cell>
          <cell r="F223">
            <v>29088</v>
          </cell>
        </row>
        <row r="224">
          <cell r="A224">
            <v>144</v>
          </cell>
          <cell r="B224" t="str">
            <v>1.7.1.3.50.1.1.10</v>
          </cell>
          <cell r="C224" t="str">
            <v>CV19 - Coronavírus (COVID-19) - SAPS</v>
          </cell>
          <cell r="D224">
            <v>29088</v>
          </cell>
          <cell r="E224">
            <v>29088</v>
          </cell>
          <cell r="F224">
            <v>29088</v>
          </cell>
        </row>
        <row r="225">
          <cell r="B225" t="str">
            <v>1.7.1.3.50.1.1.11</v>
          </cell>
          <cell r="C225" t="str">
            <v>Implementação de Políticas de Promoção a Saúde e Atenção a Doenças Cron. não Transmissíveis (DCNT)</v>
          </cell>
          <cell r="E225">
            <v>43636.36</v>
          </cell>
          <cell r="F225">
            <v>43636.36</v>
          </cell>
          <cell r="G225">
            <v>43636.36</v>
          </cell>
        </row>
        <row r="227">
          <cell r="A227">
            <v>153</v>
          </cell>
          <cell r="B227" t="str">
            <v>1.7.1.3.50.1.1.11</v>
          </cell>
          <cell r="C227" t="str">
            <v>Implementação de Políticas de Promoção a Saúde e Atenção a Doenças Cron. não Transmissíveis (DCNT)</v>
          </cell>
          <cell r="E227">
            <v>43636.36</v>
          </cell>
          <cell r="F227">
            <v>43636.36</v>
          </cell>
          <cell r="G227">
            <v>43636.36</v>
          </cell>
        </row>
        <row r="229">
          <cell r="B229" t="str">
            <v>1.7.1.3.50.1.1.12</v>
          </cell>
          <cell r="C229" t="str">
            <v>Implementação da Segurança Alimentar e Nutricional na Saúde</v>
          </cell>
          <cell r="E229">
            <v>14996.1</v>
          </cell>
          <cell r="F229">
            <v>14996.1</v>
          </cell>
          <cell r="G229">
            <v>14996.1</v>
          </cell>
        </row>
        <row r="230">
          <cell r="A230">
            <v>159</v>
          </cell>
          <cell r="B230" t="str">
            <v>1.7.1.3.50.1.1.12</v>
          </cell>
          <cell r="C230" t="str">
            <v>Implementação da Segurança Alimentar e Nutricional na Saúde</v>
          </cell>
          <cell r="E230">
            <v>14996.1</v>
          </cell>
          <cell r="F230">
            <v>14996.1</v>
          </cell>
          <cell r="G230">
            <v>14996.1</v>
          </cell>
        </row>
        <row r="231">
          <cell r="B231" t="str">
            <v>1.7.1.3.50.1.1.99</v>
          </cell>
          <cell r="C231" t="str">
            <v>Outros Programas Financiados por Transferência Fundo a Fundo - APS</v>
          </cell>
          <cell r="D231">
            <v>250000</v>
          </cell>
          <cell r="H231">
            <v>250000</v>
          </cell>
        </row>
        <row r="232">
          <cell r="A232">
            <v>98</v>
          </cell>
          <cell r="B232" t="str">
            <v>1.7.1.3.50.1.1.99</v>
          </cell>
          <cell r="C232" t="str">
            <v>Outros Programas Financiados por Transferência Fundo a Fundo - APS</v>
          </cell>
          <cell r="D232">
            <v>250000</v>
          </cell>
          <cell r="H232">
            <v>250000</v>
          </cell>
        </row>
        <row r="233">
          <cell r="B233" t="str">
            <v>1.7.1.3.50.2</v>
          </cell>
          <cell r="C233" t="str">
            <v>Transferências de Recursos do Bloco de Manutenção das Ações e Serviços Públicos de Saúde – Atenção Especializada</v>
          </cell>
          <cell r="D233">
            <v>1000000</v>
          </cell>
          <cell r="E233">
            <v>1257187.48</v>
          </cell>
          <cell r="F233">
            <v>1257187.48</v>
          </cell>
          <cell r="G233">
            <v>257187.48</v>
          </cell>
        </row>
        <row r="235">
          <cell r="B235" t="str">
            <v>1.7.1.3.50.2.1</v>
          </cell>
          <cell r="C235" t="str">
            <v xml:space="preserve">Transferência de  Recursos do Sus - Atenção Especializada - Principal </v>
          </cell>
          <cell r="D235">
            <v>1000000</v>
          </cell>
          <cell r="E235">
            <v>1257187.48</v>
          </cell>
          <cell r="F235">
            <v>1257187.48</v>
          </cell>
          <cell r="G235">
            <v>257187.48</v>
          </cell>
        </row>
        <row r="236">
          <cell r="B236" t="str">
            <v>1.7.1.3.50.2.1.01</v>
          </cell>
          <cell r="C236" t="str">
            <v xml:space="preserve">Atenção á Saúde da População para Procedimentos na Atenção Especializada </v>
          </cell>
          <cell r="D236">
            <v>520000</v>
          </cell>
          <cell r="E236">
            <v>508299.48</v>
          </cell>
          <cell r="F236">
            <v>508299.48</v>
          </cell>
          <cell r="H236">
            <v>11700.52</v>
          </cell>
        </row>
        <row r="237">
          <cell r="A237">
            <v>99</v>
          </cell>
          <cell r="B237" t="str">
            <v>1.7.1.3.50.2.1.01</v>
          </cell>
          <cell r="C237" t="str">
            <v xml:space="preserve">Atenção á Saúde da População para Procedimentos na Atenção Especializada </v>
          </cell>
          <cell r="D237">
            <v>520000</v>
          </cell>
          <cell r="E237">
            <v>508299.48</v>
          </cell>
          <cell r="F237">
            <v>508299.48</v>
          </cell>
          <cell r="H237">
            <v>11700.52</v>
          </cell>
        </row>
        <row r="238">
          <cell r="B238" t="str">
            <v>1.7.1.3.50.2.1.06</v>
          </cell>
          <cell r="C238" t="str">
            <v xml:space="preserve">Samu 192 </v>
          </cell>
          <cell r="D238">
            <v>280000</v>
          </cell>
          <cell r="E238">
            <v>263028</v>
          </cell>
          <cell r="F238">
            <v>263028</v>
          </cell>
          <cell r="H238">
            <v>16972</v>
          </cell>
        </row>
        <row r="239">
          <cell r="A239">
            <v>100</v>
          </cell>
          <cell r="B239" t="str">
            <v>1.7.1.3.50.2.1.06</v>
          </cell>
          <cell r="C239" t="str">
            <v xml:space="preserve">Samu 192 </v>
          </cell>
          <cell r="D239">
            <v>280000</v>
          </cell>
          <cell r="E239">
            <v>263028</v>
          </cell>
          <cell r="F239">
            <v>263028</v>
          </cell>
          <cell r="H239">
            <v>16972</v>
          </cell>
        </row>
        <row r="240">
          <cell r="B240" t="str">
            <v>1.7.1.3.50.2.1.08</v>
          </cell>
          <cell r="C240" t="str">
            <v xml:space="preserve">Incremento Temporário ao Custeio dos Serviços de Assistência Hospitalar e Ambulatorial </v>
          </cell>
          <cell r="D240">
            <v>100000</v>
          </cell>
          <cell r="E240">
            <v>485860</v>
          </cell>
          <cell r="F240">
            <v>485860</v>
          </cell>
          <cell r="G240">
            <v>385860</v>
          </cell>
        </row>
        <row r="242">
          <cell r="A242">
            <v>101</v>
          </cell>
          <cell r="B242" t="str">
            <v>1.7.1.3.50.2.1.08</v>
          </cell>
          <cell r="C242" t="str">
            <v xml:space="preserve">Incremento Temporário ao Custeio dos Serviços de Assistência Hospitalar e Ambulatorial </v>
          </cell>
          <cell r="D242">
            <v>100000</v>
          </cell>
          <cell r="E242">
            <v>485860</v>
          </cell>
          <cell r="F242">
            <v>485860</v>
          </cell>
          <cell r="G242">
            <v>385860</v>
          </cell>
        </row>
        <row r="244">
          <cell r="B244" t="str">
            <v>1.7.1.3.50.2.1.99</v>
          </cell>
          <cell r="C244" t="str">
            <v xml:space="preserve">Outros Programas Financiados por Transf. Fundo a Fundo - Atenção  Especializada </v>
          </cell>
          <cell r="D244">
            <v>100000</v>
          </cell>
          <cell r="H244">
            <v>100000</v>
          </cell>
        </row>
        <row r="246">
          <cell r="A246">
            <v>102</v>
          </cell>
          <cell r="B246" t="str">
            <v>1.7.1.3.50.2.1.99</v>
          </cell>
          <cell r="C246" t="str">
            <v xml:space="preserve">Outros Programas Financiados por Transf. Fundo a Fundo - Atenção  Especializada </v>
          </cell>
          <cell r="D246">
            <v>100000</v>
          </cell>
          <cell r="H246">
            <v>100000</v>
          </cell>
        </row>
        <row r="248">
          <cell r="B248" t="str">
            <v>1.7.1.3.50.3</v>
          </cell>
          <cell r="C248" t="str">
            <v>Transferências de Recursos do Bloco de Manutenção das Ações e Serviços Públicos de Saúde – Vigilância em Saúde</v>
          </cell>
          <cell r="D248">
            <v>148000</v>
          </cell>
          <cell r="E248">
            <v>135686.28</v>
          </cell>
          <cell r="F248">
            <v>135686.28</v>
          </cell>
          <cell r="H248">
            <v>12313.72</v>
          </cell>
        </row>
        <row r="250">
          <cell r="B250" t="str">
            <v>1.7.1.3.50.3.1</v>
          </cell>
          <cell r="C250" t="str">
            <v xml:space="preserve">Transferência de  Recursos do Sus – Vigilância em Saúde - Principal </v>
          </cell>
          <cell r="D250">
            <v>148000</v>
          </cell>
          <cell r="E250">
            <v>135686.28</v>
          </cell>
          <cell r="F250">
            <v>135686.28</v>
          </cell>
          <cell r="H250">
            <v>12313.72</v>
          </cell>
        </row>
        <row r="251">
          <cell r="B251" t="str">
            <v>1.7.1.3.50.3.1.01</v>
          </cell>
          <cell r="C251" t="str">
            <v xml:space="preserve">Incentivo Financeiro aos Estados, Distrito Federal e Municípios para a Vigilância em Saúde - Despesas Diversas </v>
          </cell>
          <cell r="D251">
            <v>46000</v>
          </cell>
          <cell r="E251">
            <v>39638.28</v>
          </cell>
          <cell r="F251">
            <v>39638.28</v>
          </cell>
          <cell r="H251">
            <v>6361.72</v>
          </cell>
        </row>
        <row r="253">
          <cell r="A253">
            <v>103</v>
          </cell>
          <cell r="B253" t="str">
            <v>1.7.1.3.50.3.1.01</v>
          </cell>
          <cell r="C253" t="str">
            <v xml:space="preserve">Incentivo Financeiro aos Estados, Distrito Federal e Municípios para a Vigilância em Saúde - Despesas Diversas </v>
          </cell>
          <cell r="D253">
            <v>46000</v>
          </cell>
          <cell r="E253">
            <v>39638.28</v>
          </cell>
          <cell r="F253">
            <v>39638.28</v>
          </cell>
          <cell r="H253">
            <v>6361.72</v>
          </cell>
        </row>
        <row r="255">
          <cell r="B255" t="str">
            <v>1.7.1.3.50.3.1.02</v>
          </cell>
          <cell r="C255" t="str">
            <v xml:space="preserve">Incentivo Financeiro aos Estados, Distrito Federal e Municípios para Execução de Ações de Vigilância Sanitária </v>
          </cell>
          <cell r="D255">
            <v>16000</v>
          </cell>
          <cell r="E255">
            <v>12000</v>
          </cell>
          <cell r="F255">
            <v>12000</v>
          </cell>
          <cell r="H255">
            <v>4000</v>
          </cell>
        </row>
        <row r="257">
          <cell r="A257">
            <v>104</v>
          </cell>
          <cell r="B257" t="str">
            <v>1.7.1.3.50.3.1.02</v>
          </cell>
          <cell r="C257" t="str">
            <v xml:space="preserve">Incentivo Financeiro aos Estados, Distrito Federal e Municípios para Execução de Ações de Vigilância Sanitária </v>
          </cell>
          <cell r="D257">
            <v>16000</v>
          </cell>
          <cell r="E257">
            <v>12000</v>
          </cell>
          <cell r="F257">
            <v>12000</v>
          </cell>
          <cell r="H257">
            <v>4000</v>
          </cell>
        </row>
        <row r="259">
          <cell r="B259" t="str">
            <v>1.7.1.3.50.3.1.03</v>
          </cell>
          <cell r="C259" t="str">
            <v xml:space="preserve">Assistência Financeira Complementar aos Estados, Distrito Federal e  Municípios para Agentes de Combate às Endemias </v>
          </cell>
          <cell r="D259">
            <v>86000</v>
          </cell>
          <cell r="E259">
            <v>84048</v>
          </cell>
          <cell r="F259">
            <v>84048</v>
          </cell>
          <cell r="H259">
            <v>1952</v>
          </cell>
        </row>
        <row r="261">
          <cell r="A261">
            <v>105</v>
          </cell>
          <cell r="B261" t="str">
            <v>1.7.1.3.50.3.1.03</v>
          </cell>
          <cell r="C261" t="str">
            <v xml:space="preserve">Assistência Financeira Complementar aos Estados, Distrito Federal e  Municípios para Agentes de Combate às Endemias </v>
          </cell>
          <cell r="D261">
            <v>86000</v>
          </cell>
          <cell r="E261">
            <v>84048</v>
          </cell>
          <cell r="F261">
            <v>84048</v>
          </cell>
          <cell r="H261">
            <v>1952</v>
          </cell>
        </row>
        <row r="263">
          <cell r="B263" t="str">
            <v>1.7.1.3.50.4</v>
          </cell>
          <cell r="C263" t="str">
            <v>Transferências de Recursos do Bloco de Manutenção das Ações e Serviços Públicos de Saúde – Assistência Farmacêutica</v>
          </cell>
          <cell r="D263">
            <v>100000</v>
          </cell>
          <cell r="E263">
            <v>103566.08</v>
          </cell>
          <cell r="F263">
            <v>103566.08</v>
          </cell>
          <cell r="G263">
            <v>3566.08</v>
          </cell>
        </row>
        <row r="265">
          <cell r="B265" t="str">
            <v>1.7.1.3.50.4.1</v>
          </cell>
          <cell r="C265" t="str">
            <v xml:space="preserve">Transferência de Recursos do Sus – Assistência Farmacêutica - Principal </v>
          </cell>
          <cell r="D265">
            <v>100000</v>
          </cell>
          <cell r="E265">
            <v>103566.08</v>
          </cell>
          <cell r="F265">
            <v>103566.08</v>
          </cell>
          <cell r="G265">
            <v>3566.08</v>
          </cell>
        </row>
        <row r="266">
          <cell r="B266" t="str">
            <v>1.7.1.3.50.4.1.01</v>
          </cell>
          <cell r="C266" t="str">
            <v xml:space="preserve">Promoção da Assist. Farmacêutica e Insumos Estratégicos na Atenção Básica em Saúde </v>
          </cell>
          <cell r="D266">
            <v>100000</v>
          </cell>
          <cell r="E266">
            <v>67812</v>
          </cell>
          <cell r="F266">
            <v>67812</v>
          </cell>
          <cell r="H266">
            <v>32188</v>
          </cell>
        </row>
        <row r="268">
          <cell r="A268">
            <v>106</v>
          </cell>
          <cell r="B268" t="str">
            <v>1.7.1.3.50.4.1.01</v>
          </cell>
          <cell r="C268" t="str">
            <v xml:space="preserve">Promoção da Assist. Farmacêutica e Insumos Estratégicos na Atenção Básica em Saúde </v>
          </cell>
          <cell r="D268">
            <v>100000</v>
          </cell>
          <cell r="E268">
            <v>67812</v>
          </cell>
          <cell r="F268">
            <v>67812</v>
          </cell>
          <cell r="H268">
            <v>32188</v>
          </cell>
        </row>
        <row r="270">
          <cell r="B270" t="str">
            <v>1.7.1.3.50.4.1.02</v>
          </cell>
          <cell r="C270" t="str">
            <v>CV19 - Coronavírus (COVID-19) - SCTIE</v>
          </cell>
          <cell r="E270">
            <v>11754.08</v>
          </cell>
          <cell r="F270">
            <v>11754.08</v>
          </cell>
          <cell r="G270">
            <v>11754.08</v>
          </cell>
        </row>
        <row r="271">
          <cell r="A271">
            <v>141</v>
          </cell>
          <cell r="B271" t="str">
            <v>1.7.1.3.50.4.1.02</v>
          </cell>
          <cell r="C271" t="str">
            <v>CV19 - Coronavírus (COVID-19) - SCTIE</v>
          </cell>
          <cell r="E271">
            <v>11754.08</v>
          </cell>
          <cell r="F271">
            <v>11754.08</v>
          </cell>
          <cell r="G271">
            <v>11754.08</v>
          </cell>
        </row>
        <row r="272">
          <cell r="B272" t="str">
            <v>1.7.1.3.50.4.1.03</v>
          </cell>
          <cell r="C272" t="str">
            <v>Organização dos Serviços de Assistência Farmacêutica no SUS</v>
          </cell>
          <cell r="E272">
            <v>24000</v>
          </cell>
          <cell r="F272">
            <v>24000</v>
          </cell>
          <cell r="G272">
            <v>24000</v>
          </cell>
        </row>
        <row r="273">
          <cell r="A273">
            <v>151</v>
          </cell>
          <cell r="B273" t="str">
            <v>1.7.1.3.50.4.1.03</v>
          </cell>
          <cell r="C273" t="str">
            <v>Organização dos Serviços de Assistência Farmacêutica no SUS</v>
          </cell>
          <cell r="E273">
            <v>24000</v>
          </cell>
          <cell r="F273">
            <v>24000</v>
          </cell>
          <cell r="G273">
            <v>24000</v>
          </cell>
        </row>
        <row r="274">
          <cell r="B274" t="str">
            <v>1.7.1.3.50.5</v>
          </cell>
          <cell r="C274" t="str">
            <v>Transferências de Recursos do Bloco de Manutenção das Ações e Serviços Públicos de Saúde – Gestão do SUS</v>
          </cell>
          <cell r="E274">
            <v>2677.43</v>
          </cell>
          <cell r="F274">
            <v>2677.43</v>
          </cell>
          <cell r="G274">
            <v>2677.43</v>
          </cell>
        </row>
        <row r="276">
          <cell r="B276" t="str">
            <v>1.7.1.3.50.5.1</v>
          </cell>
          <cell r="C276" t="str">
            <v xml:space="preserve">Transferência de Recursos do SUS – Gestão do SUS - Principal </v>
          </cell>
          <cell r="E276">
            <v>2677.43</v>
          </cell>
          <cell r="F276">
            <v>2677.43</v>
          </cell>
          <cell r="G276">
            <v>2677.43</v>
          </cell>
        </row>
        <row r="277">
          <cell r="B277" t="str">
            <v>1.7.1.3.50.5.1.01</v>
          </cell>
          <cell r="C277" t="str">
            <v>Formação de Profissionais técnicos de Saúde e Fortalecimento das Escolas Tecnicas do SUS</v>
          </cell>
          <cell r="E277">
            <v>2677.43</v>
          </cell>
          <cell r="F277">
            <v>2677.43</v>
          </cell>
          <cell r="G277">
            <v>2677.43</v>
          </cell>
        </row>
        <row r="279">
          <cell r="A279">
            <v>152</v>
          </cell>
          <cell r="B279" t="str">
            <v>1.7.1.3.50.5.1.01</v>
          </cell>
          <cell r="C279" t="str">
            <v>Formação de Profissionais técnicos de Saúde e Fortalecimento das Escolas Tecnicas do SUS</v>
          </cell>
          <cell r="E279">
            <v>2677.43</v>
          </cell>
          <cell r="F279">
            <v>2677.43</v>
          </cell>
          <cell r="G279">
            <v>2677.43</v>
          </cell>
        </row>
        <row r="281">
          <cell r="B281" t="str">
            <v>1.7.1.3.50.9</v>
          </cell>
          <cell r="C281" t="str">
            <v>Transferências de Recursos do Bloco de Manutenção das Ações e Serviços Públicos de Saúde – Outros Programas</v>
          </cell>
          <cell r="D281">
            <v>50000</v>
          </cell>
          <cell r="H281">
            <v>50000</v>
          </cell>
        </row>
        <row r="283">
          <cell r="B283" t="str">
            <v>1.7.1.3.50.9.1</v>
          </cell>
          <cell r="C283" t="str">
            <v xml:space="preserve">Outros Programas Financiados por Transf. Fundo a Fundo </v>
          </cell>
          <cell r="D283">
            <v>50000</v>
          </cell>
          <cell r="H283">
            <v>50000</v>
          </cell>
        </row>
        <row r="284">
          <cell r="B284" t="str">
            <v>1.7.1.3.50.9.1.99</v>
          </cell>
          <cell r="C284" t="str">
            <v>Transferência de Recursos do SUS - Coronavírus - COVID-19</v>
          </cell>
          <cell r="D284">
            <v>50000</v>
          </cell>
          <cell r="H284">
            <v>50000</v>
          </cell>
        </row>
        <row r="285">
          <cell r="A285">
            <v>107</v>
          </cell>
          <cell r="B285" t="str">
            <v>1.7.1.3.50.9.1.99</v>
          </cell>
          <cell r="C285" t="str">
            <v>Transferência de Recursos do SUS - Coronavírus - COVID-19</v>
          </cell>
          <cell r="D285">
            <v>50000</v>
          </cell>
          <cell r="H285">
            <v>50000</v>
          </cell>
        </row>
        <row r="286">
          <cell r="B286" t="str">
            <v>1.7.1.4</v>
          </cell>
          <cell r="C286" t="str">
            <v>Transferências de Recursos do Fundo Nacional do Desenvolvimento da Educação – FNDE</v>
          </cell>
          <cell r="D286">
            <v>1290000</v>
          </cell>
          <cell r="E286">
            <v>752757.44</v>
          </cell>
          <cell r="F286">
            <v>752757.44</v>
          </cell>
          <cell r="H286">
            <v>537242.56000000006</v>
          </cell>
        </row>
        <row r="288">
          <cell r="B288" t="str">
            <v>1.7.1.4.50</v>
          </cell>
          <cell r="C288" t="str">
            <v>Transferências do Salário-Educação</v>
          </cell>
          <cell r="D288">
            <v>450000</v>
          </cell>
          <cell r="E288">
            <v>364847.04</v>
          </cell>
          <cell r="F288">
            <v>364847.04</v>
          </cell>
          <cell r="H288">
            <v>85152.960000000006</v>
          </cell>
        </row>
        <row r="289">
          <cell r="B289" t="str">
            <v>1.7.1.4.50.0.1</v>
          </cell>
          <cell r="C289" t="str">
            <v xml:space="preserve">Transferências do Salário-Educação - Principal </v>
          </cell>
          <cell r="D289">
            <v>450000</v>
          </cell>
          <cell r="E289">
            <v>364847.04</v>
          </cell>
          <cell r="F289">
            <v>364847.04</v>
          </cell>
          <cell r="H289">
            <v>85152.960000000006</v>
          </cell>
        </row>
        <row r="290">
          <cell r="A290">
            <v>51</v>
          </cell>
          <cell r="B290" t="str">
            <v>1.7.1.4.50.0.1</v>
          </cell>
          <cell r="C290" t="str">
            <v xml:space="preserve">Transferências do Salário-Educação - Principal </v>
          </cell>
          <cell r="D290">
            <v>450000</v>
          </cell>
          <cell r="E290">
            <v>364847.04</v>
          </cell>
          <cell r="F290">
            <v>364847.04</v>
          </cell>
          <cell r="H290">
            <v>85152.960000000006</v>
          </cell>
        </row>
        <row r="291">
          <cell r="B291" t="str">
            <v>1.7.1.4.51</v>
          </cell>
          <cell r="C291" t="str">
            <v>Transferências Diretas do FNDE referentes ao Programa Dinheiro Direto na Escola – PDDE</v>
          </cell>
          <cell r="D291">
            <v>5000</v>
          </cell>
          <cell r="E291">
            <v>540</v>
          </cell>
          <cell r="F291">
            <v>540</v>
          </cell>
          <cell r="H291">
            <v>4460</v>
          </cell>
        </row>
        <row r="293">
          <cell r="B293" t="str">
            <v>1.7.1.4.51.0.1</v>
          </cell>
          <cell r="C293" t="str">
            <v xml:space="preserve">Transferências Diretas do FNDE Referentes ao PDDE - Principal </v>
          </cell>
          <cell r="D293">
            <v>5000</v>
          </cell>
          <cell r="E293">
            <v>540</v>
          </cell>
          <cell r="F293">
            <v>540</v>
          </cell>
          <cell r="H293">
            <v>4460</v>
          </cell>
        </row>
        <row r="294">
          <cell r="A294">
            <v>52</v>
          </cell>
          <cell r="B294" t="str">
            <v>1.7.1.4.51.0.1</v>
          </cell>
          <cell r="C294" t="str">
            <v xml:space="preserve">Transferências Diretas do FNDE Referentes ao PDDE - Principal </v>
          </cell>
          <cell r="D294">
            <v>5000</v>
          </cell>
          <cell r="E294">
            <v>540</v>
          </cell>
          <cell r="F294">
            <v>540</v>
          </cell>
          <cell r="H294">
            <v>4460</v>
          </cell>
        </row>
        <row r="295">
          <cell r="B295" t="str">
            <v>1.7.1.4.52</v>
          </cell>
          <cell r="C295" t="str">
            <v>Transferências referentes ao Programa Nacional de Alimentação Escolar – PNAE</v>
          </cell>
          <cell r="D295">
            <v>385000</v>
          </cell>
          <cell r="E295">
            <v>184676</v>
          </cell>
          <cell r="F295">
            <v>184676</v>
          </cell>
          <cell r="H295">
            <v>200324</v>
          </cell>
        </row>
        <row r="296">
          <cell r="B296" t="str">
            <v>1.7.1.4.52.0.1</v>
          </cell>
          <cell r="C296" t="str">
            <v xml:space="preserve">Transferências Referentes ao PNAE - Principal </v>
          </cell>
          <cell r="D296">
            <v>385000</v>
          </cell>
          <cell r="E296">
            <v>184676</v>
          </cell>
          <cell r="F296">
            <v>184676</v>
          </cell>
          <cell r="H296">
            <v>200324</v>
          </cell>
        </row>
        <row r="297">
          <cell r="B297" t="str">
            <v>1.7.1.4.52.0.1.01</v>
          </cell>
          <cell r="C297" t="str">
            <v xml:space="preserve">PNAE - Ensino Fundamental </v>
          </cell>
          <cell r="D297">
            <v>300000</v>
          </cell>
          <cell r="E297">
            <v>117072</v>
          </cell>
          <cell r="F297">
            <v>117072</v>
          </cell>
          <cell r="H297">
            <v>182928</v>
          </cell>
        </row>
        <row r="298">
          <cell r="A298">
            <v>53</v>
          </cell>
          <cell r="B298" t="str">
            <v>1.7.1.4.52.0.1.01</v>
          </cell>
          <cell r="C298" t="str">
            <v xml:space="preserve">PNAE - Ensino Fundamental </v>
          </cell>
          <cell r="D298">
            <v>300000</v>
          </cell>
          <cell r="E298">
            <v>117072</v>
          </cell>
          <cell r="F298">
            <v>117072</v>
          </cell>
          <cell r="H298">
            <v>182928</v>
          </cell>
        </row>
        <row r="299">
          <cell r="B299" t="str">
            <v>1.7.1.4.52.0.1.02</v>
          </cell>
          <cell r="C299" t="str">
            <v xml:space="preserve">PNAE - Pré-Escola </v>
          </cell>
          <cell r="D299">
            <v>30000</v>
          </cell>
          <cell r="E299">
            <v>23464</v>
          </cell>
          <cell r="F299">
            <v>23464</v>
          </cell>
          <cell r="H299">
            <v>6536</v>
          </cell>
        </row>
        <row r="300">
          <cell r="A300">
            <v>54</v>
          </cell>
          <cell r="B300" t="str">
            <v>1.7.1.4.52.0.1.02</v>
          </cell>
          <cell r="C300" t="str">
            <v xml:space="preserve">PNAE - Pré-Escola </v>
          </cell>
          <cell r="D300">
            <v>30000</v>
          </cell>
          <cell r="E300">
            <v>23464</v>
          </cell>
          <cell r="F300">
            <v>23464</v>
          </cell>
          <cell r="H300">
            <v>6536</v>
          </cell>
        </row>
        <row r="301">
          <cell r="B301" t="str">
            <v>1.7.1.4.52.0.1.03</v>
          </cell>
          <cell r="C301" t="str">
            <v>PNAE - EJA</v>
          </cell>
          <cell r="D301">
            <v>15000</v>
          </cell>
          <cell r="E301">
            <v>9472</v>
          </cell>
          <cell r="F301">
            <v>9472</v>
          </cell>
          <cell r="H301">
            <v>5528</v>
          </cell>
        </row>
        <row r="302">
          <cell r="A302">
            <v>55</v>
          </cell>
          <cell r="B302" t="str">
            <v>1.7.1.4.52.0.1.03</v>
          </cell>
          <cell r="C302" t="str">
            <v>PNAE - EJA</v>
          </cell>
          <cell r="D302">
            <v>15000</v>
          </cell>
          <cell r="E302">
            <v>9472</v>
          </cell>
          <cell r="F302">
            <v>9472</v>
          </cell>
          <cell r="H302">
            <v>5528</v>
          </cell>
        </row>
        <row r="303">
          <cell r="B303" t="str">
            <v>1.7.1.4.52.0.1.04</v>
          </cell>
          <cell r="C303" t="str">
            <v xml:space="preserve">PNAE - Creche </v>
          </cell>
          <cell r="D303">
            <v>40000</v>
          </cell>
          <cell r="E303">
            <v>34668</v>
          </cell>
          <cell r="F303">
            <v>34668</v>
          </cell>
          <cell r="H303">
            <v>5332</v>
          </cell>
        </row>
        <row r="304">
          <cell r="A304">
            <v>56</v>
          </cell>
          <cell r="B304" t="str">
            <v>1.7.1.4.52.0.1.04</v>
          </cell>
          <cell r="C304" t="str">
            <v xml:space="preserve">PNAE - Creche </v>
          </cell>
          <cell r="D304">
            <v>40000</v>
          </cell>
          <cell r="E304">
            <v>34668</v>
          </cell>
          <cell r="F304">
            <v>34668</v>
          </cell>
          <cell r="H304">
            <v>5332</v>
          </cell>
        </row>
        <row r="305">
          <cell r="B305" t="str">
            <v>1.7.1.4.53</v>
          </cell>
          <cell r="C305" t="str">
            <v>Transferências referentes ao Programa Nacional de Apoio ao Transporte do Escolar – PNATE</v>
          </cell>
          <cell r="D305">
            <v>150000</v>
          </cell>
          <cell r="E305">
            <v>202694.39999999999</v>
          </cell>
          <cell r="F305">
            <v>202694.39999999999</v>
          </cell>
          <cell r="G305">
            <v>52694.400000000001</v>
          </cell>
        </row>
        <row r="307">
          <cell r="B307" t="str">
            <v>1.7.1.4.53.0.1</v>
          </cell>
          <cell r="C307" t="str">
            <v xml:space="preserve">Transferências referente ao PNATE - Principal </v>
          </cell>
          <cell r="D307">
            <v>150000</v>
          </cell>
          <cell r="E307">
            <v>202694.39999999999</v>
          </cell>
          <cell r="F307">
            <v>202694.39999999999</v>
          </cell>
          <cell r="G307">
            <v>52694.400000000001</v>
          </cell>
        </row>
        <row r="308">
          <cell r="A308">
            <v>57</v>
          </cell>
          <cell r="B308" t="str">
            <v>1.7.1.4.53.0.1</v>
          </cell>
          <cell r="C308" t="str">
            <v xml:space="preserve">Transferências referente ao PNATE - Principal </v>
          </cell>
          <cell r="D308">
            <v>150000</v>
          </cell>
          <cell r="E308">
            <v>202694.39999999999</v>
          </cell>
          <cell r="F308">
            <v>202694.39999999999</v>
          </cell>
          <cell r="G308">
            <v>52694.400000000001</v>
          </cell>
        </row>
        <row r="309">
          <cell r="B309" t="str">
            <v>1.7.1.4.99</v>
          </cell>
          <cell r="C309" t="str">
            <v>Outras Transferências Diretas do Fundo Nacional do Desenvolvimento da Educação - FNDE</v>
          </cell>
          <cell r="D309">
            <v>300000</v>
          </cell>
          <cell r="H309">
            <v>300000</v>
          </cell>
        </row>
        <row r="311">
          <cell r="B311" t="str">
            <v>1.7.1.4.99.0.1</v>
          </cell>
          <cell r="C311" t="str">
            <v xml:space="preserve">Outras Transferências Diretas do FNDE - Principal </v>
          </cell>
          <cell r="D311">
            <v>300000</v>
          </cell>
          <cell r="H311">
            <v>300000</v>
          </cell>
        </row>
        <row r="312">
          <cell r="A312">
            <v>58</v>
          </cell>
          <cell r="B312" t="str">
            <v>1.7.1.4.99.0.1</v>
          </cell>
          <cell r="C312" t="str">
            <v xml:space="preserve">Outras Transferências Diretas do FNDE - Principal </v>
          </cell>
          <cell r="D312">
            <v>300000</v>
          </cell>
          <cell r="H312">
            <v>300000</v>
          </cell>
        </row>
        <row r="313">
          <cell r="B313" t="str">
            <v>1.7.1.5</v>
          </cell>
          <cell r="C313" t="str">
            <v>Transferências de Recursos de Complementação da União ao Fundo de Manutenção e Desenvolvimento da Educação Básica e de Valorização dos Profissionais da Educação – FUNDEB </v>
          </cell>
          <cell r="D313">
            <v>2748045.44</v>
          </cell>
          <cell r="E313">
            <v>2903731.47</v>
          </cell>
          <cell r="F313">
            <v>2903731.47</v>
          </cell>
          <cell r="G313">
            <v>155686.03</v>
          </cell>
        </row>
        <row r="315">
          <cell r="B315" t="str">
            <v>1.7.1.5.50</v>
          </cell>
          <cell r="C315" t="str">
            <v>Transferências de Recursos de Complementação da União ao Fundeb - VAAT</v>
          </cell>
          <cell r="D315">
            <v>1498045.4399999999</v>
          </cell>
          <cell r="E315">
            <v>1498045.4399999999</v>
          </cell>
          <cell r="F315">
            <v>1498045.4399999999</v>
          </cell>
        </row>
        <row r="316">
          <cell r="B316" t="str">
            <v>1.7.1.5.50.0.1</v>
          </cell>
          <cell r="C316" t="str">
            <v xml:space="preserve">Transferências de  Recursos da Complementação da União ao Fundeb - VAAT- Principal </v>
          </cell>
          <cell r="D316">
            <v>1498045.4399999999</v>
          </cell>
          <cell r="E316">
            <v>1498045.4399999999</v>
          </cell>
          <cell r="F316">
            <v>1498045.4399999999</v>
          </cell>
        </row>
        <row r="318">
          <cell r="A318">
            <v>59</v>
          </cell>
          <cell r="B318" t="str">
            <v>1.7.1.5.50.0.1</v>
          </cell>
          <cell r="C318" t="str">
            <v xml:space="preserve">Transferências de  Recursos da Complementação da União ao Fundeb - VAAT- Principal </v>
          </cell>
          <cell r="D318">
            <v>1498045.4399999999</v>
          </cell>
          <cell r="E318">
            <v>1498045.4399999999</v>
          </cell>
          <cell r="F318">
            <v>1498045.4399999999</v>
          </cell>
        </row>
        <row r="320">
          <cell r="B320" t="str">
            <v>1.7.1.5.51</v>
          </cell>
          <cell r="C320" t="str">
            <v>Transferências de Recursos de Complementação da União ao Fundeb - VAAF</v>
          </cell>
          <cell r="D320">
            <v>1250000</v>
          </cell>
          <cell r="E320">
            <v>1405686.03</v>
          </cell>
          <cell r="F320">
            <v>1405686.03</v>
          </cell>
          <cell r="G320">
            <v>155686.03</v>
          </cell>
        </row>
        <row r="321">
          <cell r="B321" t="str">
            <v>1.7.1.5.51.0.1</v>
          </cell>
          <cell r="C321" t="str">
            <v xml:space="preserve">Transferências de Recursos da Complementação da União ao Fundeb - VAAF - Principal </v>
          </cell>
          <cell r="D321">
            <v>1250000</v>
          </cell>
          <cell r="E321">
            <v>1405686.03</v>
          </cell>
          <cell r="F321">
            <v>1405686.03</v>
          </cell>
          <cell r="G321">
            <v>155686.03</v>
          </cell>
        </row>
        <row r="323">
          <cell r="A323">
            <v>155</v>
          </cell>
          <cell r="B323" t="str">
            <v>1.7.1.5.51.0.1</v>
          </cell>
          <cell r="C323" t="str">
            <v xml:space="preserve">( - ) Transferências de Recursos da Complementação da União ao Fundeb - VAAF - Principal </v>
          </cell>
          <cell r="E323">
            <v>-30.95</v>
          </cell>
          <cell r="F323">
            <v>-30.95</v>
          </cell>
          <cell r="G323">
            <v>-30.95</v>
          </cell>
        </row>
        <row r="325">
          <cell r="A325">
            <v>60</v>
          </cell>
          <cell r="B325" t="str">
            <v>1.7.1.5.51.0.1</v>
          </cell>
          <cell r="C325" t="str">
            <v xml:space="preserve">Transferências de Recursos da Complementação da União ao Fundeb - VAAF - Principal </v>
          </cell>
          <cell r="D325">
            <v>1250000</v>
          </cell>
          <cell r="E325">
            <v>1405716.98</v>
          </cell>
          <cell r="F325">
            <v>1405716.98</v>
          </cell>
          <cell r="G325">
            <v>155716.98000000001</v>
          </cell>
        </row>
        <row r="327">
          <cell r="B327" t="str">
            <v>1.7.1.6</v>
          </cell>
          <cell r="C327" t="str">
            <v>Transferências de Recursos do Fundo Nacional de Assistência Social – FNAS </v>
          </cell>
          <cell r="D327">
            <v>640000</v>
          </cell>
          <cell r="E327">
            <v>484776.99</v>
          </cell>
          <cell r="F327">
            <v>484776.99</v>
          </cell>
          <cell r="H327">
            <v>155223.01</v>
          </cell>
        </row>
        <row r="328">
          <cell r="B328" t="str">
            <v>1.7.1.6.50</v>
          </cell>
          <cell r="C328" t="str">
            <v>Transferências de Recursos do Fundo Nacional de Assistência Social – FNAS</v>
          </cell>
          <cell r="D328">
            <v>640000</v>
          </cell>
          <cell r="E328">
            <v>484776.99</v>
          </cell>
          <cell r="F328">
            <v>484776.99</v>
          </cell>
          <cell r="H328">
            <v>155223.01</v>
          </cell>
        </row>
        <row r="329">
          <cell r="B329" t="str">
            <v>1.7.1.6.50.0.1</v>
          </cell>
          <cell r="C329" t="str">
            <v xml:space="preserve">Transf. de Rec. do Fundo Nac.de Assistência Social – Fnas - Principal </v>
          </cell>
          <cell r="D329">
            <v>640000</v>
          </cell>
          <cell r="E329">
            <v>484776.99</v>
          </cell>
          <cell r="F329">
            <v>484776.99</v>
          </cell>
          <cell r="H329">
            <v>155223.01</v>
          </cell>
        </row>
        <row r="330">
          <cell r="B330" t="str">
            <v>1.7.1.6.50.0.1.01</v>
          </cell>
          <cell r="C330" t="str">
            <v xml:space="preserve">Programas </v>
          </cell>
          <cell r="D330">
            <v>175000</v>
          </cell>
          <cell r="E330">
            <v>167202</v>
          </cell>
          <cell r="F330">
            <v>167202</v>
          </cell>
          <cell r="H330">
            <v>7798</v>
          </cell>
        </row>
        <row r="331">
          <cell r="B331" t="str">
            <v>1.7.1.6.50.0.1.01.01</v>
          </cell>
          <cell r="C331" t="str">
            <v xml:space="preserve">Programa Primeira Infância no Suas </v>
          </cell>
          <cell r="D331">
            <v>170000</v>
          </cell>
          <cell r="E331">
            <v>167202</v>
          </cell>
          <cell r="F331">
            <v>167202</v>
          </cell>
          <cell r="H331">
            <v>2798</v>
          </cell>
        </row>
        <row r="332">
          <cell r="A332">
            <v>123</v>
          </cell>
          <cell r="B332" t="str">
            <v>1.7.1.6.50.0.1.01.01</v>
          </cell>
          <cell r="C332" t="str">
            <v xml:space="preserve">Programa Primeira Infância no Suas </v>
          </cell>
          <cell r="D332">
            <v>170000</v>
          </cell>
          <cell r="E332">
            <v>167202</v>
          </cell>
          <cell r="F332">
            <v>167202</v>
          </cell>
          <cell r="H332">
            <v>2798</v>
          </cell>
        </row>
        <row r="333">
          <cell r="B333" t="str">
            <v>1.7.1.6.50.0.1.01.03</v>
          </cell>
          <cell r="C333" t="str">
            <v>BPC na Escola - Questionário a ser Aplicado</v>
          </cell>
          <cell r="D333">
            <v>5000</v>
          </cell>
          <cell r="H333">
            <v>5000</v>
          </cell>
        </row>
        <row r="334">
          <cell r="A334">
            <v>124</v>
          </cell>
          <cell r="B334" t="str">
            <v>1.7.1.6.50.0.1.01.03</v>
          </cell>
          <cell r="C334" t="str">
            <v>BPC na Escola - Questionário a ser Aplicado</v>
          </cell>
          <cell r="D334">
            <v>5000</v>
          </cell>
          <cell r="H334">
            <v>5000</v>
          </cell>
        </row>
        <row r="335">
          <cell r="B335" t="str">
            <v>1.7.1.6.50.0.1.02</v>
          </cell>
          <cell r="C335" t="str">
            <v xml:space="preserve">Bloco da Proteção Social Especial de Média Complexidade </v>
          </cell>
          <cell r="D335">
            <v>50000</v>
          </cell>
          <cell r="H335">
            <v>50000</v>
          </cell>
        </row>
        <row r="336">
          <cell r="B336" t="str">
            <v>1.7.1.6.50.0.1.02.01</v>
          </cell>
          <cell r="C336" t="str">
            <v>Componente -  Piso Fixo De Média Complexidade - PAEFI</v>
          </cell>
          <cell r="D336">
            <v>50000</v>
          </cell>
          <cell r="H336">
            <v>50000</v>
          </cell>
        </row>
        <row r="337">
          <cell r="A337">
            <v>125</v>
          </cell>
          <cell r="B337" t="str">
            <v>1.7.1.6.50.0.1.02.01</v>
          </cell>
          <cell r="C337" t="str">
            <v>Componente -  Piso Fixo De Média Complexidade - PAEFI</v>
          </cell>
          <cell r="D337">
            <v>50000</v>
          </cell>
          <cell r="H337">
            <v>50000</v>
          </cell>
        </row>
        <row r="338">
          <cell r="B338" t="str">
            <v>1.7.1.6.50.0.1.03</v>
          </cell>
          <cell r="C338" t="str">
            <v xml:space="preserve">Bloco da Proteção Social Básica </v>
          </cell>
          <cell r="D338">
            <v>250000</v>
          </cell>
          <cell r="E338">
            <v>228781.48</v>
          </cell>
          <cell r="F338">
            <v>228781.48</v>
          </cell>
          <cell r="H338">
            <v>21218.52</v>
          </cell>
        </row>
        <row r="339">
          <cell r="B339" t="str">
            <v>1.7.1.6.50.0.1.03.01</v>
          </cell>
          <cell r="C339" t="str">
            <v>Componente - Serviço de Convivência e Fortalecimento de Vínculos - SCFV</v>
          </cell>
          <cell r="D339">
            <v>150000</v>
          </cell>
          <cell r="E339">
            <v>30863.759999999998</v>
          </cell>
          <cell r="F339">
            <v>30863.759999999998</v>
          </cell>
          <cell r="H339">
            <v>119136.24</v>
          </cell>
        </row>
        <row r="340">
          <cell r="A340">
            <v>126</v>
          </cell>
          <cell r="B340" t="str">
            <v>1.7.1.6.50.0.1.03.01</v>
          </cell>
          <cell r="C340" t="str">
            <v>Componente - Serviço de Convivência e Fortalecimento de Vínculos - SCFV</v>
          </cell>
          <cell r="D340">
            <v>150000</v>
          </cell>
          <cell r="E340">
            <v>30863.759999999998</v>
          </cell>
          <cell r="F340">
            <v>30863.759999999998</v>
          </cell>
          <cell r="H340">
            <v>119136.24</v>
          </cell>
        </row>
        <row r="341">
          <cell r="B341" t="str">
            <v>1.7.1.6.50.0.1.03.02</v>
          </cell>
          <cell r="C341" t="str">
            <v xml:space="preserve">Componente - Piso Básico Fixo </v>
          </cell>
          <cell r="D341">
            <v>100000</v>
          </cell>
          <cell r="E341">
            <v>29273.72</v>
          </cell>
          <cell r="F341">
            <v>29273.72</v>
          </cell>
          <cell r="H341">
            <v>70726.28</v>
          </cell>
        </row>
        <row r="342">
          <cell r="A342">
            <v>127</v>
          </cell>
          <cell r="B342" t="str">
            <v>1.7.1.6.50.0.1.03.02</v>
          </cell>
          <cell r="C342" t="str">
            <v xml:space="preserve">Componente - Piso Básico Fixo </v>
          </cell>
          <cell r="D342">
            <v>100000</v>
          </cell>
          <cell r="E342">
            <v>29273.72</v>
          </cell>
          <cell r="F342">
            <v>29273.72</v>
          </cell>
          <cell r="H342">
            <v>70726.28</v>
          </cell>
        </row>
        <row r="343">
          <cell r="B343" t="str">
            <v>1.7.1.6.50.0.1.03.03</v>
          </cell>
          <cell r="C343" t="str">
            <v>PSB - Pagamento Extraordinário aos Municípios em Calamidade - Port. 751/2022</v>
          </cell>
          <cell r="E343">
            <v>168644</v>
          </cell>
          <cell r="F343">
            <v>168644</v>
          </cell>
          <cell r="G343">
            <v>168644</v>
          </cell>
        </row>
        <row r="344">
          <cell r="A344">
            <v>147</v>
          </cell>
          <cell r="B344" t="str">
            <v>1.7.1.6.50.0.1.03.03</v>
          </cell>
          <cell r="C344" t="str">
            <v>PSB - Pagamento Extraordinário aos Municípios em Calamidade - Port. 751/2022</v>
          </cell>
          <cell r="E344">
            <v>168644</v>
          </cell>
          <cell r="F344">
            <v>168644</v>
          </cell>
          <cell r="G344">
            <v>168644</v>
          </cell>
        </row>
        <row r="345">
          <cell r="B345" t="str">
            <v>1.7.1.6.50.0.1.04</v>
          </cell>
          <cell r="C345" t="str">
            <v xml:space="preserve">Bloco da Gestão do SUAS </v>
          </cell>
          <cell r="D345">
            <v>20000</v>
          </cell>
          <cell r="E345">
            <v>6532.92</v>
          </cell>
          <cell r="F345">
            <v>6532.92</v>
          </cell>
          <cell r="H345">
            <v>13467.08</v>
          </cell>
        </row>
        <row r="346">
          <cell r="B346" t="str">
            <v>1.7.1.6.50.0.1.04.01</v>
          </cell>
          <cell r="C346" t="str">
            <v>Componente - Índice de Gestão Descentralizada do SUAS</v>
          </cell>
          <cell r="D346">
            <v>20000</v>
          </cell>
          <cell r="E346">
            <v>6532.92</v>
          </cell>
          <cell r="F346">
            <v>6532.92</v>
          </cell>
          <cell r="H346">
            <v>13467.08</v>
          </cell>
        </row>
        <row r="347">
          <cell r="A347">
            <v>128</v>
          </cell>
          <cell r="B347" t="str">
            <v>1.7.1.6.50.0.1.04.01</v>
          </cell>
          <cell r="C347" t="str">
            <v>Componente - Índice de Gestão Descentralizada do SUAS</v>
          </cell>
          <cell r="D347">
            <v>20000</v>
          </cell>
          <cell r="E347">
            <v>6532.92</v>
          </cell>
          <cell r="F347">
            <v>6532.92</v>
          </cell>
          <cell r="H347">
            <v>13467.08</v>
          </cell>
        </row>
        <row r="348">
          <cell r="B348" t="str">
            <v>1.7.1.6.50.0.1.05</v>
          </cell>
          <cell r="C348" t="str">
            <v xml:space="preserve">Bloco da Gestão do Programa Bolsa Família e do Cadastro Único </v>
          </cell>
          <cell r="D348">
            <v>100000</v>
          </cell>
          <cell r="E348">
            <v>82260.59</v>
          </cell>
          <cell r="F348">
            <v>82260.59</v>
          </cell>
          <cell r="H348">
            <v>17739.41</v>
          </cell>
        </row>
        <row r="349">
          <cell r="B349" t="str">
            <v>1.7.1.6.50.0.1.05.01</v>
          </cell>
          <cell r="C349" t="str">
            <v>Índice de Gestão Descentralizada - IGDBF</v>
          </cell>
          <cell r="D349">
            <v>100000</v>
          </cell>
          <cell r="H349">
            <v>100000</v>
          </cell>
        </row>
        <row r="350">
          <cell r="A350">
            <v>129</v>
          </cell>
          <cell r="B350" t="str">
            <v>1.7.1.6.50.0.1.05.01</v>
          </cell>
          <cell r="C350" t="str">
            <v>Índice de Gestão Descentralizada - IGDBF</v>
          </cell>
          <cell r="D350">
            <v>100000</v>
          </cell>
          <cell r="H350">
            <v>100000</v>
          </cell>
        </row>
        <row r="351">
          <cell r="B351" t="str">
            <v>1.7.1.6.50.0.1.05.02</v>
          </cell>
          <cell r="C351" t="str">
            <v>IGD - Programa Auxílio Brasil</v>
          </cell>
          <cell r="E351">
            <v>82260.59</v>
          </cell>
          <cell r="F351">
            <v>82260.59</v>
          </cell>
          <cell r="G351">
            <v>82260.59</v>
          </cell>
        </row>
        <row r="352">
          <cell r="A352">
            <v>143</v>
          </cell>
          <cell r="B352" t="str">
            <v>1.7.1.6.50.0.1.05.02</v>
          </cell>
          <cell r="C352" t="str">
            <v>IGD - Programa Auxílio Brasil</v>
          </cell>
          <cell r="E352">
            <v>82260.59</v>
          </cell>
          <cell r="F352">
            <v>82260.59</v>
          </cell>
          <cell r="G352">
            <v>82260.59</v>
          </cell>
        </row>
        <row r="353">
          <cell r="B353" t="str">
            <v>1.7.1.6.50.0.1.06</v>
          </cell>
          <cell r="C353" t="str">
            <v>Transferência de recursos destinados a ações do COVID no SUAS</v>
          </cell>
          <cell r="D353">
            <v>25000</v>
          </cell>
          <cell r="H353">
            <v>25000</v>
          </cell>
        </row>
        <row r="354">
          <cell r="B354" t="str">
            <v>1.7.1.6.50.0.1.06.01</v>
          </cell>
          <cell r="C354" t="str">
            <v>Transferência de recursos destinados a ações do COVID no SUAS</v>
          </cell>
          <cell r="D354">
            <v>25000</v>
          </cell>
          <cell r="H354">
            <v>25000</v>
          </cell>
        </row>
        <row r="355">
          <cell r="A355">
            <v>130</v>
          </cell>
          <cell r="B355" t="str">
            <v>1.7.1.6.50.0.1.06.01</v>
          </cell>
          <cell r="C355" t="str">
            <v>Transferência de recursos destinados a ações do COVID no SUAS</v>
          </cell>
          <cell r="D355">
            <v>25000</v>
          </cell>
          <cell r="H355">
            <v>25000</v>
          </cell>
        </row>
        <row r="356">
          <cell r="B356" t="str">
            <v>1.7.1.6.50.0.1.99</v>
          </cell>
          <cell r="C356" t="str">
            <v>Outras Trasnsferência do FNAS</v>
          </cell>
          <cell r="D356">
            <v>20000</v>
          </cell>
          <cell r="H356">
            <v>20000</v>
          </cell>
        </row>
        <row r="357">
          <cell r="B357" t="str">
            <v>1.7.1.6.50.0.1.99.01</v>
          </cell>
          <cell r="C357" t="str">
            <v>Outras Trasnsferência do FNAS</v>
          </cell>
          <cell r="D357">
            <v>20000</v>
          </cell>
          <cell r="H357">
            <v>20000</v>
          </cell>
        </row>
        <row r="358">
          <cell r="A358">
            <v>131</v>
          </cell>
          <cell r="B358" t="str">
            <v>1.7.1.6.50.0.1.99.01</v>
          </cell>
          <cell r="C358" t="str">
            <v>Outras Trasnsferência do FNAS</v>
          </cell>
          <cell r="D358">
            <v>20000</v>
          </cell>
          <cell r="H358">
            <v>20000</v>
          </cell>
        </row>
        <row r="359">
          <cell r="B359" t="str">
            <v>1.7.1.7</v>
          </cell>
          <cell r="C359" t="str">
            <v>Transferências de Convênios da União e de Suas Entidades</v>
          </cell>
          <cell r="D359">
            <v>380000</v>
          </cell>
          <cell r="E359">
            <v>3394.3</v>
          </cell>
          <cell r="F359">
            <v>3394.3</v>
          </cell>
          <cell r="H359">
            <v>376605.7</v>
          </cell>
        </row>
        <row r="360">
          <cell r="B360" t="str">
            <v>1.7.1.7.99</v>
          </cell>
          <cell r="C360" t="str">
            <v>Outras Transferências de Convênios da União e de Suas Entidades</v>
          </cell>
          <cell r="D360">
            <v>380000</v>
          </cell>
          <cell r="E360">
            <v>3394.3</v>
          </cell>
          <cell r="F360">
            <v>3394.3</v>
          </cell>
          <cell r="H360">
            <v>376605.7</v>
          </cell>
        </row>
        <row r="361">
          <cell r="B361" t="str">
            <v>1.7.1.7.99.0.1</v>
          </cell>
          <cell r="C361" t="str">
            <v xml:space="preserve">Outras Transferências de Convênios da União e de Suas Entidades - Principal </v>
          </cell>
          <cell r="D361">
            <v>380000</v>
          </cell>
          <cell r="E361">
            <v>3394.3</v>
          </cell>
          <cell r="F361">
            <v>3394.3</v>
          </cell>
          <cell r="H361">
            <v>376605.7</v>
          </cell>
        </row>
        <row r="362">
          <cell r="B362" t="str">
            <v>1.7.1.7.99.0.1.02</v>
          </cell>
          <cell r="C362" t="str">
            <v xml:space="preserve">Outras Transferências de Convênio da União  </v>
          </cell>
          <cell r="D362">
            <v>380000</v>
          </cell>
          <cell r="E362">
            <v>3394.3</v>
          </cell>
          <cell r="F362">
            <v>3394.3</v>
          </cell>
          <cell r="H362">
            <v>376605.7</v>
          </cell>
        </row>
        <row r="363">
          <cell r="A363">
            <v>61</v>
          </cell>
          <cell r="B363" t="str">
            <v>1.7.1.7.99.0.1.02</v>
          </cell>
          <cell r="C363" t="str">
            <v xml:space="preserve">Outras Transferências de Convênio da União  </v>
          </cell>
          <cell r="D363">
            <v>380000</v>
          </cell>
          <cell r="E363">
            <v>3394.3</v>
          </cell>
          <cell r="F363">
            <v>3394.3</v>
          </cell>
          <cell r="H363">
            <v>376605.7</v>
          </cell>
        </row>
        <row r="364">
          <cell r="B364" t="str">
            <v>1.7.1.9</v>
          </cell>
          <cell r="C364" t="str">
            <v>Outras Transferências de Recursos da União</v>
          </cell>
          <cell r="D364">
            <v>1006249.01</v>
          </cell>
          <cell r="E364">
            <v>16938.439999999999</v>
          </cell>
          <cell r="F364">
            <v>16938.439999999999</v>
          </cell>
          <cell r="H364">
            <v>989310.57</v>
          </cell>
        </row>
        <row r="365">
          <cell r="B365" t="str">
            <v>1.7.1.9.58</v>
          </cell>
          <cell r="C365" t="str">
            <v>Transferência Obrigatória Decorrente da Lei Complementar nº 176/2020</v>
          </cell>
          <cell r="D365">
            <v>26000</v>
          </cell>
          <cell r="E365">
            <v>7671.36</v>
          </cell>
          <cell r="F365">
            <v>7671.36</v>
          </cell>
          <cell r="H365">
            <v>18328.64</v>
          </cell>
        </row>
        <row r="366">
          <cell r="B366" t="str">
            <v>1.7.1.9.58.0.1</v>
          </cell>
          <cell r="C366" t="str">
            <v>Transf. Obrigatória Decorrente da LC 176/2020 - Principal</v>
          </cell>
          <cell r="D366">
            <v>26000</v>
          </cell>
          <cell r="E366">
            <v>7671.36</v>
          </cell>
          <cell r="F366">
            <v>7671.36</v>
          </cell>
          <cell r="H366">
            <v>18328.64</v>
          </cell>
        </row>
        <row r="367">
          <cell r="A367">
            <v>62</v>
          </cell>
          <cell r="B367" t="str">
            <v>1.7.1.9.58.0.1</v>
          </cell>
          <cell r="C367" t="str">
            <v>Transf. Obrigatória Decorrente da LC 176/2020 - Principal</v>
          </cell>
          <cell r="D367">
            <v>26000</v>
          </cell>
          <cell r="E367">
            <v>7671.36</v>
          </cell>
          <cell r="F367">
            <v>7671.36</v>
          </cell>
          <cell r="H367">
            <v>18328.64</v>
          </cell>
        </row>
        <row r="368">
          <cell r="B368" t="str">
            <v>1.7.1.9.61</v>
          </cell>
          <cell r="C368" t="str">
            <v>Auxílio Financeiro - Outorga Crédito Tributário ICMS - Art. 5º, Inciso V, EC nº 123/2022</v>
          </cell>
          <cell r="E368">
            <v>9267.08</v>
          </cell>
          <cell r="F368">
            <v>9267.08</v>
          </cell>
          <cell r="G368">
            <v>9267.08</v>
          </cell>
        </row>
        <row r="370">
          <cell r="B370" t="str">
            <v>1.7.1.9.61.0.1</v>
          </cell>
          <cell r="C370" t="str">
            <v>Auxílio Financeiro - Outorga Crédito Tributário ICMS - Art. 5º, Inciso V, EC nº 123/2022</v>
          </cell>
          <cell r="E370">
            <v>9267.08</v>
          </cell>
          <cell r="F370">
            <v>9267.08</v>
          </cell>
          <cell r="G370">
            <v>9267.08</v>
          </cell>
        </row>
        <row r="372">
          <cell r="A372">
            <v>157</v>
          </cell>
          <cell r="B372" t="str">
            <v>1.7.1.9.61.0.1</v>
          </cell>
          <cell r="C372" t="str">
            <v>Auxílio Financeiro - Outorga Crédito Tributário ICMS - Art. 5º, Inciso V, EC nº 123/2022</v>
          </cell>
          <cell r="E372">
            <v>11583.85</v>
          </cell>
          <cell r="F372">
            <v>11583.85</v>
          </cell>
          <cell r="G372">
            <v>11583.85</v>
          </cell>
        </row>
        <row r="374">
          <cell r="A374">
            <v>158</v>
          </cell>
          <cell r="B374" t="str">
            <v>1.7.1.9.61.0.1</v>
          </cell>
          <cell r="C374" t="str">
            <v>( - ) Auxílio Financeiro - Outorga Crédito Tributário ICMS - Art. 5º, Inciso V, EC nº 123/2022</v>
          </cell>
          <cell r="E374">
            <v>-2316.77</v>
          </cell>
          <cell r="F374">
            <v>-2316.77</v>
          </cell>
          <cell r="G374">
            <v>-2316.77</v>
          </cell>
        </row>
        <row r="376">
          <cell r="B376" t="str">
            <v>1.7.1.9.99</v>
          </cell>
          <cell r="C376" t="str">
            <v>Outras Transferências de Recursos da União e de suas Entidades</v>
          </cell>
          <cell r="D376">
            <v>980249.01</v>
          </cell>
          <cell r="H376">
            <v>980249.01</v>
          </cell>
        </row>
        <row r="377">
          <cell r="B377" t="str">
            <v>1.7.1.9.99.0.1</v>
          </cell>
          <cell r="C377" t="str">
            <v xml:space="preserve">Outras Transferências de Recursos da União e de Suas Entidades - Principal </v>
          </cell>
          <cell r="D377">
            <v>980249.01</v>
          </cell>
          <cell r="H377">
            <v>980249.01</v>
          </cell>
        </row>
        <row r="378">
          <cell r="B378" t="str">
            <v>1.7.1.9.99.0.1.01</v>
          </cell>
          <cell r="C378" t="str">
            <v xml:space="preserve">Outras Transferências de Recursos da União e de Suas Entidades  </v>
          </cell>
          <cell r="D378">
            <v>980249.01</v>
          </cell>
          <cell r="H378">
            <v>980249.01</v>
          </cell>
        </row>
        <row r="379">
          <cell r="A379">
            <v>63</v>
          </cell>
          <cell r="B379" t="str">
            <v>1.7.1.9.99.0.1.01</v>
          </cell>
          <cell r="C379" t="str">
            <v xml:space="preserve">Outras Transferências de Recursos da União e de Suas Entidades  </v>
          </cell>
          <cell r="D379">
            <v>980249.01</v>
          </cell>
          <cell r="H379">
            <v>980249.01</v>
          </cell>
        </row>
        <row r="380">
          <cell r="B380" t="str">
            <v>1.7.2</v>
          </cell>
          <cell r="C380" t="str">
            <v>Transferências dos Estados e do Distrito Federal e de suas Entidades</v>
          </cell>
          <cell r="D380">
            <v>4080000</v>
          </cell>
          <cell r="E380">
            <v>5306389.75</v>
          </cell>
          <cell r="F380">
            <v>5306389.75</v>
          </cell>
          <cell r="G380">
            <v>1226389.75</v>
          </cell>
        </row>
        <row r="381">
          <cell r="B381" t="str">
            <v>1.7.2.1</v>
          </cell>
          <cell r="C381" t="str">
            <v>Participação na Receita dos Estados e Distrito Federal</v>
          </cell>
          <cell r="D381">
            <v>3645000</v>
          </cell>
          <cell r="E381">
            <v>4787300.55</v>
          </cell>
          <cell r="F381">
            <v>4787300.55</v>
          </cell>
          <cell r="G381">
            <v>1142300.55</v>
          </cell>
        </row>
        <row r="382">
          <cell r="B382" t="str">
            <v>1.7.2.1.50</v>
          </cell>
          <cell r="C382" t="str">
            <v>Cota-Parte do ICMS</v>
          </cell>
          <cell r="D382">
            <v>3300000</v>
          </cell>
          <cell r="E382">
            <v>4385024.7</v>
          </cell>
          <cell r="F382">
            <v>4385024.7</v>
          </cell>
          <cell r="G382">
            <v>1085024.7</v>
          </cell>
        </row>
        <row r="383">
          <cell r="B383" t="str">
            <v>1.7.2.1.50.0.1</v>
          </cell>
          <cell r="C383" t="str">
            <v xml:space="preserve">Cota-Parte do ICMS - Principal </v>
          </cell>
          <cell r="D383">
            <v>3300000</v>
          </cell>
          <cell r="E383">
            <v>4385024.7</v>
          </cell>
          <cell r="F383">
            <v>4385024.7</v>
          </cell>
          <cell r="G383">
            <v>1085024.7</v>
          </cell>
        </row>
        <row r="384">
          <cell r="A384">
            <v>138</v>
          </cell>
          <cell r="B384" t="str">
            <v>1.7.2.1.50.0.1</v>
          </cell>
          <cell r="C384" t="str">
            <v xml:space="preserve">( - ) Cota-Parte do ICMS - Principal </v>
          </cell>
          <cell r="D384">
            <v>-825000</v>
          </cell>
          <cell r="E384">
            <v>-1096256.17</v>
          </cell>
          <cell r="F384">
            <v>-1096256.17</v>
          </cell>
          <cell r="G384">
            <v>-271256.17</v>
          </cell>
        </row>
        <row r="385">
          <cell r="A385">
            <v>64</v>
          </cell>
          <cell r="B385" t="str">
            <v>1.7.2.1.50.0.1</v>
          </cell>
          <cell r="C385" t="str">
            <v xml:space="preserve">Cota-Parte do ICMS - Principal </v>
          </cell>
          <cell r="D385">
            <v>4125000</v>
          </cell>
          <cell r="E385">
            <v>5481280.8700000001</v>
          </cell>
          <cell r="F385">
            <v>5481280.8700000001</v>
          </cell>
          <cell r="G385">
            <v>1356280.87</v>
          </cell>
        </row>
        <row r="386">
          <cell r="B386" t="str">
            <v>1.7.2.1.51</v>
          </cell>
          <cell r="C386" t="str">
            <v>Cota-Parte do IPVA</v>
          </cell>
          <cell r="D386">
            <v>300000</v>
          </cell>
          <cell r="E386">
            <v>376394.01</v>
          </cell>
          <cell r="F386">
            <v>376394.01</v>
          </cell>
          <cell r="G386">
            <v>76394.009999999995</v>
          </cell>
        </row>
        <row r="387">
          <cell r="B387" t="str">
            <v>1.7.2.1.51.0.1</v>
          </cell>
          <cell r="C387" t="str">
            <v xml:space="preserve">Cota-Parte do IPVA - Principal </v>
          </cell>
          <cell r="D387">
            <v>300000</v>
          </cell>
          <cell r="E387">
            <v>376394.01</v>
          </cell>
          <cell r="F387">
            <v>376394.01</v>
          </cell>
          <cell r="G387">
            <v>76394.009999999995</v>
          </cell>
        </row>
        <row r="388">
          <cell r="A388">
            <v>139</v>
          </cell>
          <cell r="B388" t="str">
            <v>1.7.2.1.51.0.1</v>
          </cell>
          <cell r="C388" t="str">
            <v xml:space="preserve">( - ) Cota-Parte do IPVA - Principal </v>
          </cell>
          <cell r="D388">
            <v>-75000</v>
          </cell>
          <cell r="E388">
            <v>-94098.08</v>
          </cell>
          <cell r="F388">
            <v>-94098.08</v>
          </cell>
          <cell r="G388">
            <v>-19098.080000000002</v>
          </cell>
        </row>
        <row r="389">
          <cell r="A389">
            <v>65</v>
          </cell>
          <cell r="B389" t="str">
            <v>1.7.2.1.51.0.1</v>
          </cell>
          <cell r="C389" t="str">
            <v xml:space="preserve">Cota-Parte do IPVA - Principal </v>
          </cell>
          <cell r="D389">
            <v>375000</v>
          </cell>
          <cell r="E389">
            <v>470492.09</v>
          </cell>
          <cell r="F389">
            <v>470492.09</v>
          </cell>
          <cell r="G389">
            <v>95492.09</v>
          </cell>
        </row>
        <row r="390">
          <cell r="B390" t="str">
            <v>1.7.2.1.52</v>
          </cell>
          <cell r="C390" t="str">
            <v>Cota-Parte do IPI - Municípios</v>
          </cell>
          <cell r="D390">
            <v>15000</v>
          </cell>
          <cell r="E390">
            <v>14786.03</v>
          </cell>
          <cell r="F390">
            <v>14786.03</v>
          </cell>
          <cell r="H390">
            <v>213.97</v>
          </cell>
        </row>
        <row r="391">
          <cell r="B391" t="str">
            <v>1.7.2.1.52.0.1</v>
          </cell>
          <cell r="C391" t="str">
            <v xml:space="preserve">Cota-Parte do IPI - Municípios - Principal </v>
          </cell>
          <cell r="D391">
            <v>15000</v>
          </cell>
          <cell r="E391">
            <v>14786.03</v>
          </cell>
          <cell r="F391">
            <v>14786.03</v>
          </cell>
          <cell r="H391">
            <v>213.97</v>
          </cell>
        </row>
        <row r="392">
          <cell r="A392">
            <v>140</v>
          </cell>
          <cell r="B392" t="str">
            <v>1.7.2.1.52.0.1</v>
          </cell>
          <cell r="C392" t="str">
            <v xml:space="preserve">( - ) Cota-Parte do IPI - Municípios - Principal </v>
          </cell>
          <cell r="D392">
            <v>-3750</v>
          </cell>
          <cell r="E392">
            <v>-3696.52</v>
          </cell>
          <cell r="F392">
            <v>-3696.52</v>
          </cell>
          <cell r="H392">
            <v>-53.48</v>
          </cell>
        </row>
        <row r="393">
          <cell r="A393">
            <v>66</v>
          </cell>
          <cell r="B393" t="str">
            <v>1.7.2.1.52.0.1</v>
          </cell>
          <cell r="C393" t="str">
            <v xml:space="preserve">Cota-Parte do IPI - Municípios - Principal </v>
          </cell>
          <cell r="D393">
            <v>18750</v>
          </cell>
          <cell r="E393">
            <v>18482.55</v>
          </cell>
          <cell r="F393">
            <v>18482.55</v>
          </cell>
          <cell r="H393">
            <v>267.45</v>
          </cell>
        </row>
        <row r="394">
          <cell r="B394" t="str">
            <v>1.7.2.1.53</v>
          </cell>
          <cell r="C394" t="str">
            <v>Cota-Parte da Contribuição de Intervenção no Domínio Econômico</v>
          </cell>
          <cell r="D394">
            <v>30000</v>
          </cell>
          <cell r="E394">
            <v>11095.81</v>
          </cell>
          <cell r="F394">
            <v>11095.81</v>
          </cell>
          <cell r="H394">
            <v>18904.189999999999</v>
          </cell>
        </row>
        <row r="395">
          <cell r="B395" t="str">
            <v>1.7.2.1.53.0.1</v>
          </cell>
          <cell r="C395" t="str">
            <v xml:space="preserve">Cota-Parte da Contribuição de Intervenção no Domínio Econômico - Principal </v>
          </cell>
          <cell r="D395">
            <v>30000</v>
          </cell>
          <cell r="E395">
            <v>11095.81</v>
          </cell>
          <cell r="F395">
            <v>11095.81</v>
          </cell>
          <cell r="H395">
            <v>18904.189999999999</v>
          </cell>
        </row>
        <row r="396">
          <cell r="A396">
            <v>67</v>
          </cell>
          <cell r="B396" t="str">
            <v>1.7.2.1.53.0.1</v>
          </cell>
          <cell r="C396" t="str">
            <v xml:space="preserve">Cota-Parte da Contribuição de Intervenção no Domínio Econômico - Principal </v>
          </cell>
          <cell r="D396">
            <v>30000</v>
          </cell>
          <cell r="E396">
            <v>11095.81</v>
          </cell>
          <cell r="F396">
            <v>11095.81</v>
          </cell>
          <cell r="H396">
            <v>18904.189999999999</v>
          </cell>
        </row>
        <row r="397">
          <cell r="B397" t="str">
            <v>1.7.2.3</v>
          </cell>
          <cell r="C397" t="str">
            <v>Transferências de Recursos do Sistema Único de Saúde – SUS</v>
          </cell>
          <cell r="D397">
            <v>80000</v>
          </cell>
          <cell r="E397">
            <v>260469.58</v>
          </cell>
          <cell r="F397">
            <v>260469.58</v>
          </cell>
          <cell r="G397">
            <v>180469.58</v>
          </cell>
        </row>
        <row r="398">
          <cell r="B398" t="str">
            <v>1.7.2.3.50</v>
          </cell>
          <cell r="C398" t="str">
            <v>Transferências de Recursos do Sistema Único de Saúde – SUS</v>
          </cell>
          <cell r="D398">
            <v>80000</v>
          </cell>
          <cell r="E398">
            <v>260469.58</v>
          </cell>
          <cell r="F398">
            <v>260469.58</v>
          </cell>
          <cell r="G398">
            <v>180469.58</v>
          </cell>
        </row>
        <row r="399">
          <cell r="B399" t="str">
            <v>1.7.2.3.50.0.1</v>
          </cell>
          <cell r="C399" t="str">
            <v xml:space="preserve">Transf. de Recursos do Estado p/ Programa Saúde - Rep Fundo a Fundo - Principal </v>
          </cell>
          <cell r="D399">
            <v>80000</v>
          </cell>
          <cell r="E399">
            <v>260469.58</v>
          </cell>
          <cell r="F399">
            <v>260469.58</v>
          </cell>
          <cell r="G399">
            <v>180469.58</v>
          </cell>
        </row>
        <row r="401">
          <cell r="B401" t="str">
            <v>1.7.2.3.50.0.1.01</v>
          </cell>
          <cell r="C401" t="str">
            <v xml:space="preserve">Transf. de Recursos do Est. p/ Programa Saúde - Rep Fundo a Fundo - Atenção Primária </v>
          </cell>
          <cell r="D401">
            <v>20000</v>
          </cell>
          <cell r="E401">
            <v>123782.02</v>
          </cell>
          <cell r="F401">
            <v>123782.02</v>
          </cell>
          <cell r="G401">
            <v>103782.02</v>
          </cell>
        </row>
        <row r="403">
          <cell r="A403">
            <v>108</v>
          </cell>
          <cell r="B403" t="str">
            <v>1.7.2.3.50.0.1.01</v>
          </cell>
          <cell r="C403" t="str">
            <v xml:space="preserve">Transf. de Recursos do Est. p/ Programa Saúde - Rep Fundo a Fundo - Atenção Primária </v>
          </cell>
          <cell r="D403">
            <v>20000</v>
          </cell>
          <cell r="E403">
            <v>123782.02</v>
          </cell>
          <cell r="F403">
            <v>123782.02</v>
          </cell>
          <cell r="G403">
            <v>103782.02</v>
          </cell>
        </row>
        <row r="405">
          <cell r="B405" t="str">
            <v>1.7.2.3.50.0.1.02</v>
          </cell>
          <cell r="C405" t="str">
            <v>Transf. de Recursos do Est. p/ Programa Saúde - Rep Fundo a Fundo - Assistência Farmacêutica</v>
          </cell>
          <cell r="D405">
            <v>20000</v>
          </cell>
          <cell r="E405">
            <v>134654.10999999999</v>
          </cell>
          <cell r="F405">
            <v>134654.10999999999</v>
          </cell>
          <cell r="G405">
            <v>114654.11</v>
          </cell>
        </row>
        <row r="407">
          <cell r="A407">
            <v>109</v>
          </cell>
          <cell r="B407" t="str">
            <v>1.7.2.3.50.0.1.02</v>
          </cell>
          <cell r="C407" t="str">
            <v>Transf. de Recursos do Est. p/ Programa Saúde - Rep Fundo a Fundo - Assistência Farmacêutica</v>
          </cell>
          <cell r="D407">
            <v>20000</v>
          </cell>
          <cell r="E407">
            <v>134654.10999999999</v>
          </cell>
          <cell r="F407">
            <v>134654.10999999999</v>
          </cell>
          <cell r="G407">
            <v>114654.11</v>
          </cell>
        </row>
        <row r="409">
          <cell r="B409" t="str">
            <v>1.7.2.3.50.0.1.03</v>
          </cell>
          <cell r="C409" t="str">
            <v>Transferência de Recursos do Estado - COVID-19</v>
          </cell>
          <cell r="D409">
            <v>40000</v>
          </cell>
          <cell r="H409">
            <v>40000</v>
          </cell>
        </row>
        <row r="410">
          <cell r="A410">
            <v>110</v>
          </cell>
          <cell r="B410" t="str">
            <v>1.7.2.3.50.0.1.03</v>
          </cell>
          <cell r="C410" t="str">
            <v>Transferência de Recursos do Estado - COVID-19</v>
          </cell>
          <cell r="D410">
            <v>40000</v>
          </cell>
          <cell r="H410">
            <v>40000</v>
          </cell>
        </row>
        <row r="411">
          <cell r="B411" t="str">
            <v>1.7.2.3.50.0.1.04</v>
          </cell>
          <cell r="C411" t="str">
            <v>Transf. de Recursos do Est. p/ Programa Saúde - Rep Fundo a Fundo - Assistência Hospitalar e Ambulatorial</v>
          </cell>
          <cell r="E411">
            <v>2033.45</v>
          </cell>
          <cell r="F411">
            <v>2033.45</v>
          </cell>
          <cell r="G411">
            <v>2033.45</v>
          </cell>
        </row>
        <row r="413">
          <cell r="A413">
            <v>145</v>
          </cell>
          <cell r="B413" t="str">
            <v>1.7.2.3.50.0.1.04</v>
          </cell>
          <cell r="C413" t="str">
            <v>Transf. de Recursos do Est. p/ Programa Saúde - Rep Fundo a Fundo - Assistência Hospitalar e Ambulatorial</v>
          </cell>
          <cell r="E413">
            <v>2033.45</v>
          </cell>
          <cell r="F413">
            <v>2033.45</v>
          </cell>
          <cell r="G413">
            <v>2033.45</v>
          </cell>
        </row>
        <row r="415">
          <cell r="B415" t="str">
            <v>1.7.2.4</v>
          </cell>
          <cell r="C415" t="str">
            <v>Transferências de Convênios dos Estados e DF e de Suas Entidades</v>
          </cell>
          <cell r="D415">
            <v>200000</v>
          </cell>
          <cell r="E415">
            <v>155811.43</v>
          </cell>
          <cell r="F415">
            <v>155811.43</v>
          </cell>
          <cell r="H415">
            <v>44188.57</v>
          </cell>
        </row>
        <row r="416">
          <cell r="B416" t="str">
            <v>1.7.2.4.51</v>
          </cell>
          <cell r="C416" t="str">
            <v>Transferências de Convênios dos Estados Destinadas a Programas de Educação</v>
          </cell>
          <cell r="D416">
            <v>150000</v>
          </cell>
          <cell r="E416">
            <v>155811.43</v>
          </cell>
          <cell r="F416">
            <v>155811.43</v>
          </cell>
          <cell r="G416">
            <v>5811.43</v>
          </cell>
        </row>
        <row r="417">
          <cell r="B417" t="str">
            <v>1.7.2.4.51.0.1</v>
          </cell>
          <cell r="C417" t="str">
            <v xml:space="preserve">Transf. Conv dos Estados P/Educação - Principal </v>
          </cell>
          <cell r="D417">
            <v>150000</v>
          </cell>
          <cell r="E417">
            <v>155811.43</v>
          </cell>
          <cell r="F417">
            <v>155811.43</v>
          </cell>
          <cell r="G417">
            <v>5811.43</v>
          </cell>
        </row>
        <row r="418">
          <cell r="B418" t="str">
            <v>1.7.2.4.51.0.1.01</v>
          </cell>
          <cell r="C418" t="str">
            <v xml:space="preserve">Programa a Caminho da  Escola </v>
          </cell>
          <cell r="D418">
            <v>150000</v>
          </cell>
          <cell r="E418">
            <v>155811.43</v>
          </cell>
          <cell r="F418">
            <v>155811.43</v>
          </cell>
          <cell r="G418">
            <v>5811.43</v>
          </cell>
        </row>
        <row r="419">
          <cell r="A419">
            <v>68</v>
          </cell>
          <cell r="B419" t="str">
            <v>1.7.2.4.51.0.1.01</v>
          </cell>
          <cell r="C419" t="str">
            <v xml:space="preserve">Programa a Caminho da  Escola </v>
          </cell>
          <cell r="D419">
            <v>150000</v>
          </cell>
          <cell r="E419">
            <v>155811.43</v>
          </cell>
          <cell r="F419">
            <v>155811.43</v>
          </cell>
          <cell r="G419">
            <v>5811.43</v>
          </cell>
        </row>
        <row r="420">
          <cell r="B420" t="str">
            <v>1.7.2.4.99</v>
          </cell>
          <cell r="C420" t="str">
            <v>Outras Transferências de Convênios dos Estados e DF e de Suas Entidades</v>
          </cell>
          <cell r="D420">
            <v>50000</v>
          </cell>
          <cell r="H420">
            <v>50000</v>
          </cell>
        </row>
        <row r="421">
          <cell r="B421" t="str">
            <v>1.7.2.4.99.0.1</v>
          </cell>
          <cell r="C421" t="str">
            <v>Outras Transf. de Convênios dos Estados - Principal</v>
          </cell>
          <cell r="D421">
            <v>50000</v>
          </cell>
          <cell r="H421">
            <v>50000</v>
          </cell>
        </row>
        <row r="422">
          <cell r="B422" t="str">
            <v>1.7.2.4.99.0.1.99</v>
          </cell>
          <cell r="C422" t="str">
            <v>Outras Transf. de Convênios dos Estados</v>
          </cell>
          <cell r="D422">
            <v>50000</v>
          </cell>
          <cell r="H422">
            <v>50000</v>
          </cell>
        </row>
        <row r="423">
          <cell r="A423">
            <v>69</v>
          </cell>
          <cell r="B423" t="str">
            <v>1.7.2.4.99.0.1.99</v>
          </cell>
          <cell r="C423" t="str">
            <v>Outras Transf. de Convênios dos Estados</v>
          </cell>
          <cell r="D423">
            <v>50000</v>
          </cell>
          <cell r="H423">
            <v>50000</v>
          </cell>
        </row>
        <row r="424">
          <cell r="B424" t="str">
            <v>1.7.2.9</v>
          </cell>
          <cell r="C424" t="str">
            <v>Outras Transferências dos Estados e Distrito Federal</v>
          </cell>
          <cell r="D424">
            <v>155000</v>
          </cell>
          <cell r="E424">
            <v>102808.19</v>
          </cell>
          <cell r="F424">
            <v>102808.19</v>
          </cell>
          <cell r="H424">
            <v>52191.81</v>
          </cell>
        </row>
        <row r="425">
          <cell r="B425" t="str">
            <v>1.7.2.9.51</v>
          </cell>
          <cell r="C425" t="str">
            <v>Transferências de Estados destinadas à Assistência Social</v>
          </cell>
          <cell r="D425">
            <v>135000</v>
          </cell>
          <cell r="E425">
            <v>102808.19</v>
          </cell>
          <cell r="F425">
            <v>102808.19</v>
          </cell>
          <cell r="H425">
            <v>32191.81</v>
          </cell>
        </row>
        <row r="426">
          <cell r="B426" t="str">
            <v>1.7.2.9.51.0.1</v>
          </cell>
          <cell r="C426" t="str">
            <v xml:space="preserve">Transferências de Estados Destinadas á Assistência Social - Principal </v>
          </cell>
          <cell r="D426">
            <v>135000</v>
          </cell>
          <cell r="E426">
            <v>102808.19</v>
          </cell>
          <cell r="F426">
            <v>102808.19</v>
          </cell>
          <cell r="H426">
            <v>32191.81</v>
          </cell>
        </row>
        <row r="427">
          <cell r="B427" t="str">
            <v>1.7.2.9.51.0.1.01</v>
          </cell>
          <cell r="C427" t="str">
            <v xml:space="preserve">FDS - Fundo de Desenvolvimento Social </v>
          </cell>
          <cell r="D427">
            <v>5000</v>
          </cell>
          <cell r="H427">
            <v>5000</v>
          </cell>
        </row>
        <row r="428">
          <cell r="A428">
            <v>132</v>
          </cell>
          <cell r="B428" t="str">
            <v>1.7.2.9.51.0.1.01</v>
          </cell>
          <cell r="C428" t="str">
            <v xml:space="preserve">FDS - Fundo de Desenvolvimento Social </v>
          </cell>
          <cell r="D428">
            <v>5000</v>
          </cell>
          <cell r="H428">
            <v>5000</v>
          </cell>
        </row>
        <row r="429">
          <cell r="B429" t="str">
            <v>1.7.2.9.51.0.1.02</v>
          </cell>
          <cell r="C429" t="str">
            <v>CREAS</v>
          </cell>
          <cell r="D429">
            <v>100000</v>
          </cell>
          <cell r="E429">
            <v>44308.19</v>
          </cell>
          <cell r="F429">
            <v>44308.19</v>
          </cell>
          <cell r="H429">
            <v>55691.81</v>
          </cell>
        </row>
        <row r="430">
          <cell r="A430">
            <v>133</v>
          </cell>
          <cell r="B430" t="str">
            <v>1.7.2.9.51.0.1.02</v>
          </cell>
          <cell r="C430" t="str">
            <v>CREAS</v>
          </cell>
          <cell r="D430">
            <v>100000</v>
          </cell>
          <cell r="E430">
            <v>44308.19</v>
          </cell>
          <cell r="F430">
            <v>44308.19</v>
          </cell>
          <cell r="H430">
            <v>55691.81</v>
          </cell>
        </row>
        <row r="431">
          <cell r="B431" t="str">
            <v>1.7.2.9.51.0.1.03</v>
          </cell>
          <cell r="C431" t="str">
            <v>CRAS/ PAIF</v>
          </cell>
          <cell r="D431">
            <v>30000</v>
          </cell>
          <cell r="E431">
            <v>22500</v>
          </cell>
          <cell r="F431">
            <v>22500</v>
          </cell>
          <cell r="H431">
            <v>7500</v>
          </cell>
        </row>
        <row r="432">
          <cell r="A432">
            <v>134</v>
          </cell>
          <cell r="B432" t="str">
            <v>1.7.2.9.51.0.1.03</v>
          </cell>
          <cell r="C432" t="str">
            <v>CRAS/ PAIF</v>
          </cell>
          <cell r="D432">
            <v>30000</v>
          </cell>
          <cell r="E432">
            <v>22500</v>
          </cell>
          <cell r="F432">
            <v>22500</v>
          </cell>
          <cell r="H432">
            <v>7500</v>
          </cell>
        </row>
        <row r="433">
          <cell r="B433" t="str">
            <v>1.7.2.9.51.0.1.04</v>
          </cell>
          <cell r="C433" t="str">
            <v>Implantação de Cozinha Comunitária</v>
          </cell>
          <cell r="E433">
            <v>24000</v>
          </cell>
          <cell r="F433">
            <v>24000</v>
          </cell>
          <cell r="G433">
            <v>24000</v>
          </cell>
        </row>
        <row r="434">
          <cell r="A434">
            <v>146</v>
          </cell>
          <cell r="B434" t="str">
            <v>1.7.2.9.51.0.1.04</v>
          </cell>
          <cell r="C434" t="str">
            <v>Implantação de Cozinha Comunitária</v>
          </cell>
          <cell r="E434">
            <v>24000</v>
          </cell>
          <cell r="F434">
            <v>24000</v>
          </cell>
          <cell r="G434">
            <v>24000</v>
          </cell>
        </row>
        <row r="435">
          <cell r="B435" t="str">
            <v>1.7.2.9.51.0.1.05</v>
          </cell>
          <cell r="C435" t="str">
            <v>Cofinanciamento de Benefícios Eventuais</v>
          </cell>
          <cell r="E435">
            <v>12000</v>
          </cell>
          <cell r="F435">
            <v>12000</v>
          </cell>
          <cell r="G435">
            <v>12000</v>
          </cell>
        </row>
        <row r="436">
          <cell r="A436">
            <v>148</v>
          </cell>
          <cell r="B436" t="str">
            <v>1.7.2.9.51.0.1.05</v>
          </cell>
          <cell r="C436" t="str">
            <v>Cofinanciamento de Benefícios Eventuais</v>
          </cell>
          <cell r="E436">
            <v>12000</v>
          </cell>
          <cell r="F436">
            <v>12000</v>
          </cell>
          <cell r="G436">
            <v>12000</v>
          </cell>
        </row>
        <row r="437">
          <cell r="B437" t="str">
            <v>1.7.2.9.99</v>
          </cell>
          <cell r="C437" t="str">
            <v>Outras Transferências dos Estados e DF</v>
          </cell>
          <cell r="D437">
            <v>20000</v>
          </cell>
          <cell r="H437">
            <v>20000</v>
          </cell>
        </row>
        <row r="438">
          <cell r="B438" t="str">
            <v>1.7.2.9.99.0.1</v>
          </cell>
          <cell r="C438" t="str">
            <v>Outras Transf. dos Estados  e DF - Principal</v>
          </cell>
          <cell r="D438">
            <v>20000</v>
          </cell>
          <cell r="H438">
            <v>20000</v>
          </cell>
        </row>
        <row r="439">
          <cell r="B439" t="str">
            <v>1.7.2.9.99.0.1.03</v>
          </cell>
          <cell r="C439" t="str">
            <v>Outras Transf dos Estados - Prefeitura</v>
          </cell>
          <cell r="D439">
            <v>20000</v>
          </cell>
          <cell r="H439">
            <v>20000</v>
          </cell>
        </row>
        <row r="440">
          <cell r="A440">
            <v>70</v>
          </cell>
          <cell r="B440" t="str">
            <v>1.7.2.9.99.0.1.03</v>
          </cell>
          <cell r="C440" t="str">
            <v>Outras Transf dos Estados - Prefeitura</v>
          </cell>
          <cell r="D440">
            <v>20000</v>
          </cell>
          <cell r="H440">
            <v>20000</v>
          </cell>
        </row>
        <row r="441">
          <cell r="B441" t="str">
            <v>1.7.3</v>
          </cell>
          <cell r="C441" t="str">
            <v>Transferências dos Municípios e de suas Entidades</v>
          </cell>
          <cell r="D441">
            <v>2164750.9900000002</v>
          </cell>
          <cell r="H441">
            <v>2164750.9900000002</v>
          </cell>
        </row>
        <row r="442">
          <cell r="B442" t="str">
            <v>1.7.3.9</v>
          </cell>
          <cell r="C442" t="str">
            <v>Outras Transferências dos Municípios</v>
          </cell>
          <cell r="D442">
            <v>2164750.9900000002</v>
          </cell>
          <cell r="H442">
            <v>2164750.9900000002</v>
          </cell>
        </row>
        <row r="443">
          <cell r="B443" t="str">
            <v>1.7.3.9.50</v>
          </cell>
          <cell r="C443" t="str">
            <v>Transferências de Municípios a Consórcios Públicos</v>
          </cell>
          <cell r="D443">
            <v>2164750.9900000002</v>
          </cell>
          <cell r="H443">
            <v>2164750.9900000002</v>
          </cell>
        </row>
        <row r="444">
          <cell r="B444" t="str">
            <v>1.7.3.9.50.0.1</v>
          </cell>
          <cell r="C444" t="str">
            <v xml:space="preserve">Transferências de Municípios a Consórcios Públicos - Principal </v>
          </cell>
          <cell r="D444">
            <v>2164750.9900000002</v>
          </cell>
          <cell r="H444">
            <v>2164750.9900000002</v>
          </cell>
        </row>
        <row r="445">
          <cell r="B445" t="str">
            <v>1.7.3.9.50.0.1.01</v>
          </cell>
          <cell r="C445" t="str">
            <v xml:space="preserve">Transferências a Consórcio Público - Rateio </v>
          </cell>
          <cell r="D445">
            <v>324150.99</v>
          </cell>
          <cell r="H445">
            <v>324150.99</v>
          </cell>
        </row>
        <row r="446">
          <cell r="A446">
            <v>71</v>
          </cell>
          <cell r="B446" t="str">
            <v>1.7.3.9.50.0.1.01</v>
          </cell>
          <cell r="C446" t="str">
            <v xml:space="preserve">Transferências a Consórcio Público - Rateio </v>
          </cell>
          <cell r="D446">
            <v>324150.99</v>
          </cell>
          <cell r="H446">
            <v>324150.99</v>
          </cell>
        </row>
        <row r="447">
          <cell r="B447" t="str">
            <v>1.7.3.9.50.0.1.02</v>
          </cell>
          <cell r="C447" t="str">
            <v>Transferências a Consórcio Público - Delegação</v>
          </cell>
          <cell r="D447">
            <v>1840600</v>
          </cell>
          <cell r="H447">
            <v>1840600</v>
          </cell>
        </row>
        <row r="448">
          <cell r="A448">
            <v>72</v>
          </cell>
          <cell r="B448" t="str">
            <v>1.7.3.9.50.0.1.02</v>
          </cell>
          <cell r="C448" t="str">
            <v>Transferências a Consórcio Público - Delegação</v>
          </cell>
          <cell r="D448">
            <v>1840600</v>
          </cell>
          <cell r="H448">
            <v>1840600</v>
          </cell>
        </row>
        <row r="449">
          <cell r="B449" t="str">
            <v>1.7.5</v>
          </cell>
          <cell r="C449" t="str">
            <v>Transferências de Outras Instituições Públicas</v>
          </cell>
          <cell r="D449">
            <v>9500000</v>
          </cell>
          <cell r="E449">
            <v>10426899.52</v>
          </cell>
          <cell r="F449">
            <v>10426899.52</v>
          </cell>
          <cell r="G449">
            <v>926899.52</v>
          </cell>
        </row>
        <row r="450">
          <cell r="B450" t="str">
            <v>1.7.5.1</v>
          </cell>
          <cell r="C450" t="str">
            <v>Transferências de Recursos do Fundo de Manutenção e Desenvolvimento da Educação Básica e de Valorização dos Profissionais da Educação - FUNDEB</v>
          </cell>
          <cell r="D450">
            <v>9500000</v>
          </cell>
          <cell r="E450">
            <v>10426899.52</v>
          </cell>
          <cell r="F450">
            <v>10426899.52</v>
          </cell>
          <cell r="G450">
            <v>926899.52</v>
          </cell>
        </row>
        <row r="452">
          <cell r="B452" t="str">
            <v>1.7.5.1.50</v>
          </cell>
          <cell r="C452" t="str">
            <v>Transferências de Recursos do Fundo de Manutenção e Desenvolvimento da Educação Básica e de Valorização dos Profissionais da Educação – FUNDEB</v>
          </cell>
          <cell r="D452">
            <v>9500000</v>
          </cell>
          <cell r="E452">
            <v>10426899.52</v>
          </cell>
          <cell r="F452">
            <v>10426899.52</v>
          </cell>
          <cell r="G452">
            <v>926899.52</v>
          </cell>
        </row>
        <row r="454">
          <cell r="B454" t="str">
            <v>1.7.5.1.50.0.1</v>
          </cell>
          <cell r="C454" t="str">
            <v xml:space="preserve">Transferências de Recursos do Fundeb - Principal </v>
          </cell>
          <cell r="D454">
            <v>9500000</v>
          </cell>
          <cell r="E454">
            <v>10426899.52</v>
          </cell>
          <cell r="F454">
            <v>10426899.52</v>
          </cell>
          <cell r="G454">
            <v>926899.52</v>
          </cell>
        </row>
        <row r="455">
          <cell r="A455">
            <v>156</v>
          </cell>
          <cell r="B455" t="str">
            <v>1.7.5.1.50.0.1</v>
          </cell>
          <cell r="C455" t="str">
            <v xml:space="preserve">( - ) Transferências de Recursos do Fundeb - Principal </v>
          </cell>
          <cell r="E455">
            <v>-367.79</v>
          </cell>
          <cell r="F455">
            <v>-367.79</v>
          </cell>
          <cell r="G455">
            <v>-367.79</v>
          </cell>
        </row>
        <row r="456">
          <cell r="A456">
            <v>73</v>
          </cell>
          <cell r="B456" t="str">
            <v>1.7.5.1.50.0.1</v>
          </cell>
          <cell r="C456" t="str">
            <v xml:space="preserve">Transferências de Recursos do Fundeb - Principal </v>
          </cell>
          <cell r="D456">
            <v>9500000</v>
          </cell>
          <cell r="E456">
            <v>10427267.310000001</v>
          </cell>
          <cell r="F456">
            <v>10427267.310000001</v>
          </cell>
          <cell r="G456">
            <v>927267.31</v>
          </cell>
        </row>
        <row r="457">
          <cell r="B457" t="str">
            <v>1.9</v>
          </cell>
          <cell r="C457" t="str">
            <v>Outras Receitas Correntes</v>
          </cell>
          <cell r="D457">
            <v>300580.65999999997</v>
          </cell>
          <cell r="E457">
            <v>76794.350000000006</v>
          </cell>
          <cell r="F457">
            <v>76794.350000000006</v>
          </cell>
          <cell r="H457">
            <v>223786.31</v>
          </cell>
        </row>
        <row r="458">
          <cell r="B458" t="str">
            <v>1.9.2</v>
          </cell>
          <cell r="C458" t="str">
            <v>Indenizações, Restituições e Ressarcimentos</v>
          </cell>
          <cell r="D458">
            <v>236000</v>
          </cell>
          <cell r="E458">
            <v>9328.81</v>
          </cell>
          <cell r="F458">
            <v>9328.81</v>
          </cell>
          <cell r="H458">
            <v>226671.19</v>
          </cell>
        </row>
        <row r="459">
          <cell r="B459" t="str">
            <v>1.9.2.2</v>
          </cell>
          <cell r="C459" t="str">
            <v>Restituições</v>
          </cell>
          <cell r="D459">
            <v>236000</v>
          </cell>
          <cell r="E459">
            <v>9328.81</v>
          </cell>
          <cell r="F459">
            <v>9328.81</v>
          </cell>
          <cell r="H459">
            <v>226671.19</v>
          </cell>
        </row>
        <row r="460">
          <cell r="B460" t="str">
            <v>1.9.2.2.99</v>
          </cell>
          <cell r="C460" t="str">
            <v>Outras Restituições</v>
          </cell>
          <cell r="D460">
            <v>236000</v>
          </cell>
          <cell r="E460">
            <v>9328.81</v>
          </cell>
          <cell r="F460">
            <v>9328.81</v>
          </cell>
          <cell r="H460">
            <v>226671.19</v>
          </cell>
        </row>
        <row r="461">
          <cell r="B461" t="str">
            <v>1.9.2.2.99.0.1</v>
          </cell>
          <cell r="C461" t="str">
            <v xml:space="preserve">Outras Restituições - Principal </v>
          </cell>
          <cell r="D461">
            <v>236000</v>
          </cell>
          <cell r="E461">
            <v>9328.81</v>
          </cell>
          <cell r="F461">
            <v>9328.81</v>
          </cell>
          <cell r="H461">
            <v>226671.19</v>
          </cell>
        </row>
        <row r="462">
          <cell r="B462" t="str">
            <v>1.9.2.2.99.0.1.01</v>
          </cell>
          <cell r="C462" t="str">
            <v>Outras Restituições - PM</v>
          </cell>
          <cell r="D462">
            <v>220000</v>
          </cell>
          <cell r="E462">
            <v>7894.91</v>
          </cell>
          <cell r="F462">
            <v>7894.91</v>
          </cell>
          <cell r="H462">
            <v>212105.09</v>
          </cell>
        </row>
        <row r="463">
          <cell r="A463">
            <v>74</v>
          </cell>
          <cell r="B463" t="str">
            <v>1.9.2.2.99.0.1.01</v>
          </cell>
          <cell r="C463" t="str">
            <v>Outras Restituições - PM</v>
          </cell>
          <cell r="D463">
            <v>220000</v>
          </cell>
          <cell r="E463">
            <v>7894.91</v>
          </cell>
          <cell r="F463">
            <v>7894.91</v>
          </cell>
          <cell r="H463">
            <v>212105.09</v>
          </cell>
        </row>
        <row r="464">
          <cell r="B464" t="str">
            <v>1.9.2.2.99.0.1.02</v>
          </cell>
          <cell r="C464" t="str">
            <v>Outras Restituições - FMS</v>
          </cell>
          <cell r="D464">
            <v>10000</v>
          </cell>
          <cell r="E464">
            <v>828.6</v>
          </cell>
          <cell r="F464">
            <v>828.6</v>
          </cell>
          <cell r="H464">
            <v>9171.4</v>
          </cell>
        </row>
        <row r="465">
          <cell r="A465">
            <v>111</v>
          </cell>
          <cell r="B465" t="str">
            <v>1.9.2.2.99.0.1.02</v>
          </cell>
          <cell r="C465" t="str">
            <v>Outras Restituições - FMS</v>
          </cell>
          <cell r="D465">
            <v>10000</v>
          </cell>
          <cell r="E465">
            <v>828.6</v>
          </cell>
          <cell r="F465">
            <v>828.6</v>
          </cell>
          <cell r="H465">
            <v>9171.4</v>
          </cell>
        </row>
        <row r="466">
          <cell r="B466" t="str">
            <v>1.9.2.2.99.0.1.03</v>
          </cell>
          <cell r="C466" t="str">
            <v>Outras Restituições - FMAS</v>
          </cell>
          <cell r="D466">
            <v>5000</v>
          </cell>
          <cell r="E466">
            <v>605.29999999999995</v>
          </cell>
          <cell r="F466">
            <v>605.29999999999995</v>
          </cell>
          <cell r="H466">
            <v>4394.7</v>
          </cell>
        </row>
        <row r="467">
          <cell r="A467">
            <v>135</v>
          </cell>
          <cell r="B467" t="str">
            <v>1.9.2.2.99.0.1.03</v>
          </cell>
          <cell r="C467" t="str">
            <v>Outras Restituições - FMAS</v>
          </cell>
          <cell r="D467">
            <v>5000</v>
          </cell>
          <cell r="E467">
            <v>605.29999999999995</v>
          </cell>
          <cell r="F467">
            <v>605.29999999999995</v>
          </cell>
          <cell r="H467">
            <v>4394.7</v>
          </cell>
        </row>
        <row r="468">
          <cell r="B468" t="str">
            <v>1.9.2.2.99.0.1.04</v>
          </cell>
          <cell r="C468" t="str">
            <v>Outras Restituições - COMDICA</v>
          </cell>
          <cell r="D468">
            <v>1000</v>
          </cell>
          <cell r="H468">
            <v>1000</v>
          </cell>
        </row>
        <row r="469">
          <cell r="A469">
            <v>119</v>
          </cell>
          <cell r="B469" t="str">
            <v>1.9.2.2.99.0.1.04</v>
          </cell>
          <cell r="C469" t="str">
            <v>Outras Restituições - COMDICA</v>
          </cell>
          <cell r="D469">
            <v>1000</v>
          </cell>
          <cell r="H469">
            <v>1000</v>
          </cell>
        </row>
        <row r="470">
          <cell r="B470" t="str">
            <v>1.9.9</v>
          </cell>
          <cell r="C470" t="str">
            <v>Demais Receitas Correntes</v>
          </cell>
          <cell r="D470">
            <v>64580.66</v>
          </cell>
          <cell r="E470">
            <v>67465.539999999994</v>
          </cell>
          <cell r="F470">
            <v>67465.539999999994</v>
          </cell>
          <cell r="G470">
            <v>2884.88</v>
          </cell>
        </row>
        <row r="471">
          <cell r="B471" t="str">
            <v>1.9.9.9</v>
          </cell>
          <cell r="C471" t="str">
            <v>Outras Receitas Correntes</v>
          </cell>
          <cell r="D471">
            <v>64580.66</v>
          </cell>
          <cell r="E471">
            <v>67465.539999999994</v>
          </cell>
          <cell r="F471">
            <v>67465.539999999994</v>
          </cell>
          <cell r="G471">
            <v>2884.88</v>
          </cell>
        </row>
        <row r="472">
          <cell r="B472" t="str">
            <v>1.9.9.9.99</v>
          </cell>
          <cell r="C472" t="str">
            <v>Outras Receitas</v>
          </cell>
          <cell r="D472">
            <v>64580.66</v>
          </cell>
          <cell r="E472">
            <v>67465.539999999994</v>
          </cell>
          <cell r="F472">
            <v>67465.539999999994</v>
          </cell>
          <cell r="G472">
            <v>2884.88</v>
          </cell>
        </row>
        <row r="473">
          <cell r="B473" t="str">
            <v>1.9.9.9.99.2</v>
          </cell>
          <cell r="C473" t="str">
            <v xml:space="preserve">Outras Receitas Não Arrecadadas e Não Projetadas pela RFB - Primárias  </v>
          </cell>
          <cell r="D473">
            <v>64580.66</v>
          </cell>
          <cell r="E473">
            <v>67465.539999999994</v>
          </cell>
          <cell r="F473">
            <v>67465.539999999994</v>
          </cell>
          <cell r="G473">
            <v>2884.88</v>
          </cell>
        </row>
        <row r="474">
          <cell r="B474" t="str">
            <v>1.9.9.9.99.2.1</v>
          </cell>
          <cell r="C474" t="str">
            <v xml:space="preserve">Outras Receitas - Primárias - Principal </v>
          </cell>
          <cell r="D474">
            <v>64580.66</v>
          </cell>
          <cell r="E474">
            <v>67465.539999999994</v>
          </cell>
          <cell r="F474">
            <v>67465.539999999994</v>
          </cell>
          <cell r="G474">
            <v>2884.88</v>
          </cell>
        </row>
        <row r="475">
          <cell r="B475" t="str">
            <v>1.9.9.9.99.2.1.01</v>
          </cell>
          <cell r="C475" t="str">
            <v>Outras Receitas - PM</v>
          </cell>
          <cell r="D475">
            <v>44580.66</v>
          </cell>
          <cell r="E475">
            <v>53121.08</v>
          </cell>
          <cell r="F475">
            <v>53121.08</v>
          </cell>
          <cell r="G475">
            <v>8540.42</v>
          </cell>
        </row>
        <row r="476">
          <cell r="A476">
            <v>75</v>
          </cell>
          <cell r="B476" t="str">
            <v>1.9.9.9.99.2.1.01</v>
          </cell>
          <cell r="C476" t="str">
            <v>Outras Receitas - PM</v>
          </cell>
          <cell r="D476">
            <v>44580.66</v>
          </cell>
          <cell r="E476">
            <v>53121.08</v>
          </cell>
          <cell r="F476">
            <v>53121.08</v>
          </cell>
          <cell r="G476">
            <v>8540.42</v>
          </cell>
        </row>
        <row r="477">
          <cell r="B477" t="str">
            <v>1.9.9.9.99.2.1.02</v>
          </cell>
          <cell r="C477" t="str">
            <v>Outras Receitas - COMDICA</v>
          </cell>
          <cell r="D477">
            <v>20000</v>
          </cell>
          <cell r="E477">
            <v>14344.46</v>
          </cell>
          <cell r="F477">
            <v>14344.46</v>
          </cell>
          <cell r="H477">
            <v>5655.54</v>
          </cell>
        </row>
        <row r="478">
          <cell r="A478">
            <v>120</v>
          </cell>
          <cell r="B478" t="str">
            <v>1.9.9.9.99.2.1.02</v>
          </cell>
          <cell r="C478" t="str">
            <v>Outras Receitas - COMDICA</v>
          </cell>
          <cell r="D478">
            <v>20000</v>
          </cell>
          <cell r="E478">
            <v>14344.46</v>
          </cell>
          <cell r="F478">
            <v>14344.46</v>
          </cell>
          <cell r="H478">
            <v>5655.54</v>
          </cell>
        </row>
        <row r="479">
          <cell r="B479" t="str">
            <v>2</v>
          </cell>
          <cell r="C479" t="str">
            <v>Receitas de Capital</v>
          </cell>
          <cell r="D479">
            <v>5094000</v>
          </cell>
          <cell r="E479">
            <v>1234642.23</v>
          </cell>
          <cell r="F479">
            <v>1234642.23</v>
          </cell>
          <cell r="H479">
            <v>3859357.77</v>
          </cell>
        </row>
        <row r="480">
          <cell r="B480" t="str">
            <v>2.1</v>
          </cell>
          <cell r="C480" t="str">
            <v>Operações de Crédito</v>
          </cell>
          <cell r="D480">
            <v>50000</v>
          </cell>
          <cell r="H480">
            <v>50000</v>
          </cell>
        </row>
        <row r="481">
          <cell r="B481" t="str">
            <v>2.1.1</v>
          </cell>
          <cell r="C481" t="str">
            <v>Operações de Crédito - Mercado Interno</v>
          </cell>
          <cell r="D481">
            <v>50000</v>
          </cell>
          <cell r="H481">
            <v>50000</v>
          </cell>
        </row>
        <row r="482">
          <cell r="B482" t="str">
            <v>2.1.1.2</v>
          </cell>
          <cell r="C482" t="str">
            <v>Operações de Crédito Contratuais - Mercado Interno</v>
          </cell>
          <cell r="D482">
            <v>50000</v>
          </cell>
          <cell r="H482">
            <v>50000</v>
          </cell>
        </row>
        <row r="483">
          <cell r="B483" t="str">
            <v>2.1.1.2.54</v>
          </cell>
          <cell r="C483" t="str">
            <v>Operações de Crédito Internas para Programas de Modernização da Administração Pública</v>
          </cell>
          <cell r="D483">
            <v>50000</v>
          </cell>
          <cell r="H483">
            <v>50000</v>
          </cell>
        </row>
        <row r="485">
          <cell r="B485" t="str">
            <v>2.1.1.2.54.0.1</v>
          </cell>
          <cell r="C485" t="str">
            <v xml:space="preserve">Op. de Crédito Internas P/ Programa de Modernização da Adm. Pública - Principal </v>
          </cell>
          <cell r="D485">
            <v>50000</v>
          </cell>
          <cell r="H485">
            <v>50000</v>
          </cell>
        </row>
        <row r="486">
          <cell r="A486">
            <v>76</v>
          </cell>
          <cell r="B486" t="str">
            <v>2.1.1.2.54.0.1</v>
          </cell>
          <cell r="C486" t="str">
            <v xml:space="preserve">Op. de Crédito Internas P/ Programa de Modernização da Adm. Pública - Principal </v>
          </cell>
          <cell r="D486">
            <v>50000</v>
          </cell>
          <cell r="H486">
            <v>50000</v>
          </cell>
        </row>
        <row r="487">
          <cell r="B487" t="str">
            <v>2.2</v>
          </cell>
          <cell r="C487" t="str">
            <v>Alienação de Bens</v>
          </cell>
          <cell r="D487">
            <v>44000</v>
          </cell>
          <cell r="E487">
            <v>5950</v>
          </cell>
          <cell r="F487">
            <v>5950</v>
          </cell>
          <cell r="H487">
            <v>38050</v>
          </cell>
        </row>
        <row r="488">
          <cell r="B488" t="str">
            <v>2.2.1</v>
          </cell>
          <cell r="C488" t="str">
            <v>Alienação de Bens Móveis</v>
          </cell>
          <cell r="D488">
            <v>44000</v>
          </cell>
          <cell r="E488">
            <v>5950</v>
          </cell>
          <cell r="F488">
            <v>5950</v>
          </cell>
          <cell r="H488">
            <v>38050</v>
          </cell>
        </row>
        <row r="489">
          <cell r="B489" t="str">
            <v>2.2.1.3</v>
          </cell>
          <cell r="C489" t="str">
            <v>Alienação de Bens Móveis e Semoventes</v>
          </cell>
          <cell r="D489">
            <v>44000</v>
          </cell>
          <cell r="E489">
            <v>5950</v>
          </cell>
          <cell r="F489">
            <v>5950</v>
          </cell>
          <cell r="H489">
            <v>38050</v>
          </cell>
        </row>
        <row r="490">
          <cell r="B490" t="str">
            <v>2.2.1.3.01</v>
          </cell>
          <cell r="C490" t="str">
            <v>Alienação de Bens Móveis e Semoventes</v>
          </cell>
          <cell r="D490">
            <v>44000</v>
          </cell>
          <cell r="E490">
            <v>5950</v>
          </cell>
          <cell r="F490">
            <v>5950</v>
          </cell>
          <cell r="H490">
            <v>38050</v>
          </cell>
        </row>
        <row r="491">
          <cell r="B491" t="str">
            <v>2.2.1.3.01.0.1</v>
          </cell>
          <cell r="C491" t="str">
            <v xml:space="preserve">Alienação de Bens Móveis e Semoventes - Principal </v>
          </cell>
          <cell r="D491">
            <v>44000</v>
          </cell>
          <cell r="E491">
            <v>5950</v>
          </cell>
          <cell r="F491">
            <v>5950</v>
          </cell>
          <cell r="H491">
            <v>38050</v>
          </cell>
        </row>
        <row r="492">
          <cell r="A492">
            <v>77</v>
          </cell>
          <cell r="B492" t="str">
            <v>2.2.1.3.01.0.1</v>
          </cell>
          <cell r="C492" t="str">
            <v xml:space="preserve">Alienação de Bens Móveis e Semoventes - Principal </v>
          </cell>
          <cell r="D492">
            <v>44000</v>
          </cell>
          <cell r="E492">
            <v>5950</v>
          </cell>
          <cell r="F492">
            <v>5950</v>
          </cell>
          <cell r="H492">
            <v>38050</v>
          </cell>
        </row>
        <row r="493">
          <cell r="B493" t="str">
            <v>2.4</v>
          </cell>
          <cell r="C493" t="str">
            <v>Transferências de Capital</v>
          </cell>
          <cell r="D493">
            <v>5000000</v>
          </cell>
          <cell r="E493">
            <v>1228692.23</v>
          </cell>
          <cell r="F493">
            <v>1228692.23</v>
          </cell>
          <cell r="H493">
            <v>3771307.77</v>
          </cell>
        </row>
        <row r="494">
          <cell r="B494" t="str">
            <v>2.4.1</v>
          </cell>
          <cell r="C494" t="str">
            <v>Transferências da União e de suas Entidades</v>
          </cell>
          <cell r="D494">
            <v>4250000</v>
          </cell>
          <cell r="E494">
            <v>1101984.33</v>
          </cell>
          <cell r="F494">
            <v>1101984.33</v>
          </cell>
          <cell r="H494">
            <v>3148015.67</v>
          </cell>
        </row>
        <row r="495">
          <cell r="B495" t="str">
            <v>2.4.1.1</v>
          </cell>
          <cell r="C495" t="str">
            <v>Transferências de Recursos do Sistema Único de Saúde - SUS</v>
          </cell>
          <cell r="D495">
            <v>1650000</v>
          </cell>
          <cell r="E495">
            <v>608651</v>
          </cell>
          <cell r="F495">
            <v>608651</v>
          </cell>
          <cell r="H495">
            <v>1041349</v>
          </cell>
        </row>
        <row r="496">
          <cell r="B496" t="str">
            <v>2.4.1.1.51</v>
          </cell>
          <cell r="C496" t="str">
            <v>Transferências de Recursos do Sistema Único de Saúde – SUS - Fundo a Fundo - Bloco de Estruturação da Rede de Serviços Públicos de Saúde</v>
          </cell>
          <cell r="D496">
            <v>1650000</v>
          </cell>
          <cell r="E496">
            <v>608651</v>
          </cell>
          <cell r="F496">
            <v>608651</v>
          </cell>
          <cell r="H496">
            <v>1041349</v>
          </cell>
        </row>
        <row r="498">
          <cell r="B498" t="str">
            <v>2.4.1.1.51.1</v>
          </cell>
          <cell r="C498" t="str">
            <v>Transferências de Recursos do Bloco de Estruturação da Rede de Serviços Públicos de Saúde - Atenção Primária</v>
          </cell>
          <cell r="D498">
            <v>600000</v>
          </cell>
          <cell r="H498">
            <v>600000</v>
          </cell>
        </row>
        <row r="500">
          <cell r="B500" t="str">
            <v>2.4.1.1.51.1.1</v>
          </cell>
          <cell r="C500" t="str">
            <v xml:space="preserve">Transferência de Recursos do SUS - Atenção Primária - Principal </v>
          </cell>
          <cell r="D500">
            <v>600000</v>
          </cell>
          <cell r="H500">
            <v>600000</v>
          </cell>
        </row>
        <row r="501">
          <cell r="B501" t="str">
            <v>2.4.1.1.51.1.1.01</v>
          </cell>
          <cell r="C501" t="str">
            <v>Construção e Ampliação de Unidades Básicas de Saúde - UBS</v>
          </cell>
          <cell r="D501">
            <v>200000</v>
          </cell>
          <cell r="H501">
            <v>200000</v>
          </cell>
        </row>
        <row r="502">
          <cell r="A502">
            <v>112</v>
          </cell>
          <cell r="B502" t="str">
            <v>2.4.1.1.51.1.1.01</v>
          </cell>
          <cell r="C502" t="str">
            <v>Construção e Ampliação de Unidades Básicas de Saúde - UBS</v>
          </cell>
          <cell r="D502">
            <v>200000</v>
          </cell>
          <cell r="H502">
            <v>200000</v>
          </cell>
        </row>
        <row r="503">
          <cell r="B503" t="str">
            <v>2.4.1.1.51.1.1.03</v>
          </cell>
          <cell r="C503" t="str">
            <v xml:space="preserve">Estruturação da Rede de Serviços de Atenção Primária de Saúde </v>
          </cell>
          <cell r="D503">
            <v>400000</v>
          </cell>
          <cell r="H503">
            <v>400000</v>
          </cell>
        </row>
        <row r="504">
          <cell r="A504">
            <v>113</v>
          </cell>
          <cell r="B504" t="str">
            <v>2.4.1.1.51.1.1.03</v>
          </cell>
          <cell r="C504" t="str">
            <v xml:space="preserve">Estruturação da Rede de Serviços de Atenção Primária de Saúde </v>
          </cell>
          <cell r="D504">
            <v>400000</v>
          </cell>
          <cell r="H504">
            <v>400000</v>
          </cell>
        </row>
        <row r="505">
          <cell r="B505" t="str">
            <v>2.4.1.1.51.2</v>
          </cell>
          <cell r="C505" t="str">
            <v>Transferências de Recursos do Bloco de Estruturação da Rede de Serviços Públicos de Saúde - Atenção Especializada</v>
          </cell>
          <cell r="D505">
            <v>900000</v>
          </cell>
          <cell r="E505">
            <v>608651</v>
          </cell>
          <cell r="F505">
            <v>608651</v>
          </cell>
          <cell r="H505">
            <v>291349</v>
          </cell>
        </row>
        <row r="507">
          <cell r="B507" t="str">
            <v>2.4.1.1.51.2.1</v>
          </cell>
          <cell r="C507" t="str">
            <v xml:space="preserve">Transferência de Recursos do SUS - Atenção Especializada - Principal </v>
          </cell>
          <cell r="D507">
            <v>900000</v>
          </cell>
          <cell r="E507">
            <v>608651</v>
          </cell>
          <cell r="F507">
            <v>608651</v>
          </cell>
          <cell r="H507">
            <v>291349</v>
          </cell>
        </row>
        <row r="508">
          <cell r="B508" t="str">
            <v>2.4.1.1.51.2.1.01</v>
          </cell>
          <cell r="C508" t="str">
            <v xml:space="preserve">Estruturação de Unidades de Atenção Especializada em Saúde </v>
          </cell>
          <cell r="D508">
            <v>900000</v>
          </cell>
          <cell r="E508">
            <v>608651</v>
          </cell>
          <cell r="F508">
            <v>608651</v>
          </cell>
          <cell r="H508">
            <v>291349</v>
          </cell>
        </row>
        <row r="509">
          <cell r="A509">
            <v>114</v>
          </cell>
          <cell r="B509" t="str">
            <v>2.4.1.1.51.2.1.01</v>
          </cell>
          <cell r="C509" t="str">
            <v xml:space="preserve">Estruturação de Unidades de Atenção Especializada em Saúde </v>
          </cell>
          <cell r="D509">
            <v>900000</v>
          </cell>
          <cell r="E509">
            <v>608651</v>
          </cell>
          <cell r="F509">
            <v>608651</v>
          </cell>
          <cell r="H509">
            <v>291349</v>
          </cell>
        </row>
        <row r="510">
          <cell r="B510" t="str">
            <v>2.4.1.1.51.4</v>
          </cell>
          <cell r="C510" t="str">
            <v>Transferências de Recursos do Bloco de Estruturação da Rede de Serviços Públicos de Saúde - Vigilância em Saúde</v>
          </cell>
          <cell r="D510">
            <v>150000</v>
          </cell>
          <cell r="H510">
            <v>150000</v>
          </cell>
        </row>
        <row r="512">
          <cell r="B512" t="str">
            <v>2.4.1.1.51.4.1</v>
          </cell>
          <cell r="C512" t="str">
            <v>Transferência de Recursos do SUS - Vigilância em Saúde - Principal</v>
          </cell>
          <cell r="D512">
            <v>150000</v>
          </cell>
          <cell r="H512">
            <v>150000</v>
          </cell>
        </row>
        <row r="513">
          <cell r="B513" t="str">
            <v>2.4.1.1.51.4.1.01</v>
          </cell>
          <cell r="C513" t="str">
            <v>Estruturação da Vigilância em Saúde</v>
          </cell>
          <cell r="D513">
            <v>150000</v>
          </cell>
          <cell r="H513">
            <v>150000</v>
          </cell>
        </row>
        <row r="514">
          <cell r="A514">
            <v>115</v>
          </cell>
          <cell r="B514" t="str">
            <v>2.4.1.1.51.4.1.01</v>
          </cell>
          <cell r="C514" t="str">
            <v>Estruturação da Vigilância em Saúde</v>
          </cell>
          <cell r="D514">
            <v>150000</v>
          </cell>
          <cell r="H514">
            <v>150000</v>
          </cell>
        </row>
        <row r="515">
          <cell r="B515" t="str">
            <v>2.4.1.2</v>
          </cell>
          <cell r="C515" t="str">
            <v>Transferências de Recursos do Fundo Nacional do Desenvolvimento da Educação – FNDE </v>
          </cell>
          <cell r="D515">
            <v>750000</v>
          </cell>
          <cell r="H515">
            <v>750000</v>
          </cell>
        </row>
        <row r="517">
          <cell r="B517" t="str">
            <v>2.4.1.2.50</v>
          </cell>
          <cell r="C517" t="str">
            <v>Transferências de Recursos Destinados a Programas de Educação</v>
          </cell>
          <cell r="D517">
            <v>750000</v>
          </cell>
          <cell r="H517">
            <v>750000</v>
          </cell>
        </row>
        <row r="518">
          <cell r="B518" t="str">
            <v>2.4.1.2.50.9</v>
          </cell>
          <cell r="C518" t="str">
            <v>Outras transferências destinadas a Programas de Educação</v>
          </cell>
          <cell r="D518">
            <v>750000</v>
          </cell>
          <cell r="H518">
            <v>750000</v>
          </cell>
        </row>
        <row r="519">
          <cell r="B519" t="str">
            <v>2.4.1.2.50.9.1</v>
          </cell>
          <cell r="C519" t="str">
            <v xml:space="preserve">Outras Transferências Destinadas a Programas de Educação - Principal </v>
          </cell>
          <cell r="D519">
            <v>750000</v>
          </cell>
          <cell r="H519">
            <v>750000</v>
          </cell>
        </row>
        <row r="520">
          <cell r="A520">
            <v>78</v>
          </cell>
          <cell r="B520" t="str">
            <v>2.4.1.2.50.9.1</v>
          </cell>
          <cell r="C520" t="str">
            <v xml:space="preserve">Outras Transferências Destinadas a Programas de Educação - Principal </v>
          </cell>
          <cell r="D520">
            <v>750000</v>
          </cell>
          <cell r="H520">
            <v>750000</v>
          </cell>
        </row>
        <row r="521">
          <cell r="B521" t="str">
            <v>2.4.1.4</v>
          </cell>
          <cell r="C521" t="str">
            <v>Transferências de Convênios da União e de suas Entidades </v>
          </cell>
          <cell r="D521">
            <v>1850000</v>
          </cell>
          <cell r="E521">
            <v>493333.33</v>
          </cell>
          <cell r="F521">
            <v>493333.33</v>
          </cell>
          <cell r="H521">
            <v>1356666.67</v>
          </cell>
        </row>
        <row r="522">
          <cell r="B522" t="str">
            <v>2.4.1.4.50</v>
          </cell>
          <cell r="C522" t="str">
            <v>Transferências de Convênios da União para o Sistema Único de Saúde – SUS</v>
          </cell>
          <cell r="D522">
            <v>100000</v>
          </cell>
          <cell r="H522">
            <v>100000</v>
          </cell>
        </row>
        <row r="523">
          <cell r="B523" t="str">
            <v>2.4.1.4.50.0.1</v>
          </cell>
          <cell r="C523" t="str">
            <v xml:space="preserve">Transferênia de Convênio da União P/ o SUS - Principal </v>
          </cell>
          <cell r="D523">
            <v>100000</v>
          </cell>
          <cell r="H523">
            <v>100000</v>
          </cell>
        </row>
        <row r="524">
          <cell r="A524">
            <v>116</v>
          </cell>
          <cell r="B524" t="str">
            <v>2.4.1.4.50.0.1</v>
          </cell>
          <cell r="C524" t="str">
            <v xml:space="preserve">Transferênia de Convênio da União P/ o SUS - Principal </v>
          </cell>
          <cell r="D524">
            <v>100000</v>
          </cell>
          <cell r="H524">
            <v>100000</v>
          </cell>
        </row>
        <row r="525">
          <cell r="B525" t="str">
            <v>2.4.1.4.51</v>
          </cell>
          <cell r="C525" t="str">
            <v>Transferências de Convênios da União destinadas a Programas de Educação</v>
          </cell>
          <cell r="D525">
            <v>100000</v>
          </cell>
          <cell r="H525">
            <v>100000</v>
          </cell>
        </row>
        <row r="526">
          <cell r="B526" t="str">
            <v>2.4.1.4.51.0.1</v>
          </cell>
          <cell r="C526" t="str">
            <v xml:space="preserve">Transf. de Convênio da União Dest. a programa de Educação - Principal </v>
          </cell>
          <cell r="D526">
            <v>100000</v>
          </cell>
          <cell r="H526">
            <v>100000</v>
          </cell>
        </row>
        <row r="527">
          <cell r="B527" t="str">
            <v>2.4.1.4.51.0.1.01</v>
          </cell>
          <cell r="C527" t="str">
            <v xml:space="preserve">Transf. de Convênios da União dest. a Programa de  Educação - Educação </v>
          </cell>
          <cell r="D527">
            <v>100000</v>
          </cell>
          <cell r="H527">
            <v>100000</v>
          </cell>
        </row>
        <row r="528">
          <cell r="A528">
            <v>79</v>
          </cell>
          <cell r="B528" t="str">
            <v>2.4.1.4.51.0.1.01</v>
          </cell>
          <cell r="C528" t="str">
            <v xml:space="preserve">Transf. de Convênios da União dest. a Programa de  Educação - Educação </v>
          </cell>
          <cell r="D528">
            <v>100000</v>
          </cell>
          <cell r="H528">
            <v>100000</v>
          </cell>
        </row>
        <row r="529">
          <cell r="B529" t="str">
            <v>2.4.1.4.52</v>
          </cell>
          <cell r="C529" t="str">
            <v>Transferências de Convênios da União destinadas a Programas de Saneamento Básico</v>
          </cell>
          <cell r="D529">
            <v>200000</v>
          </cell>
          <cell r="H529">
            <v>200000</v>
          </cell>
        </row>
        <row r="531">
          <cell r="B531" t="str">
            <v>2.4.1.4.52.0.1</v>
          </cell>
          <cell r="C531" t="str">
            <v xml:space="preserve">Transf. de Convênio da  União Dest. a programa de Saneamento Básico - Principal </v>
          </cell>
          <cell r="D531">
            <v>200000</v>
          </cell>
          <cell r="H531">
            <v>200000</v>
          </cell>
        </row>
        <row r="533">
          <cell r="A533">
            <v>80</v>
          </cell>
          <cell r="B533" t="str">
            <v>2.4.1.4.52.0.1</v>
          </cell>
          <cell r="C533" t="str">
            <v xml:space="preserve">Transf. de Convênio da  União Dest. a programa de Saneamento Básico - Principal </v>
          </cell>
          <cell r="D533">
            <v>200000</v>
          </cell>
          <cell r="H533">
            <v>200000</v>
          </cell>
        </row>
        <row r="535">
          <cell r="B535" t="str">
            <v>2.4.1.4.54</v>
          </cell>
          <cell r="C535" t="str">
            <v>Transferências de Convênios da União destinadas a Programas de Infraestrutura em Transporte</v>
          </cell>
          <cell r="D535">
            <v>800000</v>
          </cell>
          <cell r="E535">
            <v>493333.33</v>
          </cell>
          <cell r="F535">
            <v>493333.33</v>
          </cell>
          <cell r="H535">
            <v>306666.67</v>
          </cell>
        </row>
        <row r="537">
          <cell r="B537" t="str">
            <v>2.4.1.4.54.0.1</v>
          </cell>
          <cell r="C537" t="str">
            <v xml:space="preserve">Transf. de Convênios da União Dest. a Programa de  Infraestrutura - Principal </v>
          </cell>
          <cell r="D537">
            <v>800000</v>
          </cell>
          <cell r="E537">
            <v>493333.33</v>
          </cell>
          <cell r="F537">
            <v>493333.33</v>
          </cell>
          <cell r="H537">
            <v>306666.67</v>
          </cell>
        </row>
        <row r="538">
          <cell r="A538">
            <v>81</v>
          </cell>
          <cell r="B538" t="str">
            <v>2.4.1.4.54.0.1</v>
          </cell>
          <cell r="C538" t="str">
            <v xml:space="preserve">Transf. de Convênios da União Dest. a Programa de  Infraestrutura - Principal </v>
          </cell>
          <cell r="D538">
            <v>800000</v>
          </cell>
          <cell r="E538">
            <v>493333.33</v>
          </cell>
          <cell r="F538">
            <v>493333.33</v>
          </cell>
          <cell r="H538">
            <v>306666.67</v>
          </cell>
        </row>
        <row r="539">
          <cell r="B539" t="str">
            <v>2.4.1.4.99</v>
          </cell>
          <cell r="C539" t="str">
            <v>Outras Transferências de Convênios da União e de Suas Entidades</v>
          </cell>
          <cell r="D539">
            <v>650000</v>
          </cell>
          <cell r="H539">
            <v>650000</v>
          </cell>
        </row>
        <row r="540">
          <cell r="B540" t="str">
            <v>2.4.1.4.99.0.1</v>
          </cell>
          <cell r="C540" t="str">
            <v xml:space="preserve">Outras Transferências de Convênios da União - Principal </v>
          </cell>
          <cell r="D540">
            <v>650000</v>
          </cell>
          <cell r="H540">
            <v>650000</v>
          </cell>
        </row>
        <row r="541">
          <cell r="B541" t="str">
            <v>2.4.1.4.99.0.1.99</v>
          </cell>
          <cell r="C541" t="str">
            <v xml:space="preserve">Outras Transferências de Convênios da União </v>
          </cell>
          <cell r="D541">
            <v>650000</v>
          </cell>
          <cell r="H541">
            <v>650000</v>
          </cell>
        </row>
        <row r="542">
          <cell r="A542">
            <v>82</v>
          </cell>
          <cell r="B542" t="str">
            <v>2.4.1.4.99.0.1.99</v>
          </cell>
          <cell r="C542" t="str">
            <v xml:space="preserve">Outras Transferências de Convênios da União </v>
          </cell>
          <cell r="D542">
            <v>650000</v>
          </cell>
          <cell r="H542">
            <v>650000</v>
          </cell>
        </row>
        <row r="543">
          <cell r="B543" t="str">
            <v>2.4.2</v>
          </cell>
          <cell r="C543" t="str">
            <v>Transferências dos Estados e do Distrito Federal e de suas Entidades</v>
          </cell>
          <cell r="D543">
            <v>750000</v>
          </cell>
          <cell r="E543">
            <v>126707.9</v>
          </cell>
          <cell r="F543">
            <v>126707.9</v>
          </cell>
          <cell r="H543">
            <v>623292.1</v>
          </cell>
        </row>
        <row r="544">
          <cell r="B544" t="str">
            <v>2.4.2.2</v>
          </cell>
          <cell r="C544" t="str">
            <v>Transferências de Convênios dos Estados e DF e de Suas Entidades </v>
          </cell>
          <cell r="D544">
            <v>200000</v>
          </cell>
          <cell r="E544">
            <v>50000</v>
          </cell>
          <cell r="F544">
            <v>50000</v>
          </cell>
          <cell r="H544">
            <v>150000</v>
          </cell>
        </row>
        <row r="545">
          <cell r="B545" t="str">
            <v>2.4.2.2.50</v>
          </cell>
          <cell r="C545" t="str">
            <v>Transferências de Convênios dos Estados para o Sistema Único de Saúde – SUS</v>
          </cell>
          <cell r="D545">
            <v>100000</v>
          </cell>
          <cell r="H545">
            <v>100000</v>
          </cell>
        </row>
        <row r="546">
          <cell r="B546" t="str">
            <v>2.4.2.2.50.0.1</v>
          </cell>
          <cell r="C546" t="str">
            <v xml:space="preserve">Transf. de Convênio dos  Estados P/ o SUS - Principal </v>
          </cell>
          <cell r="D546">
            <v>100000</v>
          </cell>
          <cell r="H546">
            <v>100000</v>
          </cell>
        </row>
        <row r="547">
          <cell r="A547">
            <v>117</v>
          </cell>
          <cell r="B547" t="str">
            <v>2.4.2.2.50.0.1</v>
          </cell>
          <cell r="C547" t="str">
            <v xml:space="preserve">Transf. de Convênio dos  Estados P/ o SUS - Principal </v>
          </cell>
          <cell r="D547">
            <v>100000</v>
          </cell>
          <cell r="H547">
            <v>100000</v>
          </cell>
        </row>
        <row r="548">
          <cell r="B548" t="str">
            <v>2.4.2.2.51</v>
          </cell>
          <cell r="C548" t="str">
            <v>Transferências de Convênios dos Estados destinadas a Programas de Educação</v>
          </cell>
          <cell r="D548">
            <v>50000</v>
          </cell>
          <cell r="H548">
            <v>50000</v>
          </cell>
        </row>
        <row r="549">
          <cell r="B549" t="str">
            <v>2.4.2.2.51.0.1</v>
          </cell>
          <cell r="C549" t="str">
            <v>Transf. de Convênios dos  Estados Dest. a Programa de Educação - Principal</v>
          </cell>
          <cell r="D549">
            <v>50000</v>
          </cell>
          <cell r="H549">
            <v>50000</v>
          </cell>
        </row>
        <row r="550">
          <cell r="B550" t="str">
            <v>2.4.2.2.51.0.1.02</v>
          </cell>
          <cell r="C550" t="str">
            <v>Transf. de Convênios dos  Estados Dest. a Programa de Educação</v>
          </cell>
          <cell r="D550">
            <v>50000</v>
          </cell>
          <cell r="H550">
            <v>50000</v>
          </cell>
        </row>
        <row r="551">
          <cell r="A551">
            <v>83</v>
          </cell>
          <cell r="B551" t="str">
            <v>2.4.2.2.51.0.1.02</v>
          </cell>
          <cell r="C551" t="str">
            <v>Transf. de Convênios dos  Estados Dest. a Programa de Educação</v>
          </cell>
          <cell r="D551">
            <v>50000</v>
          </cell>
          <cell r="H551">
            <v>50000</v>
          </cell>
        </row>
        <row r="552">
          <cell r="B552" t="str">
            <v>2.4.2.2.99</v>
          </cell>
          <cell r="C552" t="str">
            <v>Outras Transferências de Convênios dos Estados e DF e de Suas Entidades</v>
          </cell>
          <cell r="D552">
            <v>50000</v>
          </cell>
          <cell r="E552">
            <v>50000</v>
          </cell>
          <cell r="F552">
            <v>50000</v>
          </cell>
        </row>
        <row r="553">
          <cell r="B553" t="str">
            <v>2.4.2.2.99.0.1</v>
          </cell>
          <cell r="C553" t="str">
            <v xml:space="preserve">Outras Transferências de Convênios dos Estados - Principal </v>
          </cell>
          <cell r="D553">
            <v>50000</v>
          </cell>
          <cell r="H553">
            <v>50000</v>
          </cell>
        </row>
        <row r="554">
          <cell r="A554">
            <v>84</v>
          </cell>
          <cell r="B554" t="str">
            <v>2.4.2.2.99.0.1</v>
          </cell>
          <cell r="C554" t="str">
            <v xml:space="preserve">Outras Transferências de Convênios dos Estados - Principal </v>
          </cell>
          <cell r="D554">
            <v>50000</v>
          </cell>
          <cell r="H554">
            <v>50000</v>
          </cell>
        </row>
        <row r="555">
          <cell r="B555" t="str">
            <v>2.4.2.2.99.0.2</v>
          </cell>
          <cell r="C555" t="str">
            <v>Implantação de Cozinha Comunitária</v>
          </cell>
          <cell r="E555">
            <v>50000</v>
          </cell>
          <cell r="F555">
            <v>50000</v>
          </cell>
          <cell r="G555">
            <v>50000</v>
          </cell>
        </row>
        <row r="556">
          <cell r="A556">
            <v>150</v>
          </cell>
          <cell r="B556" t="str">
            <v>2.4.2.2.99.0.2</v>
          </cell>
          <cell r="C556" t="str">
            <v>Implantação de Cozinha Comunitária</v>
          </cell>
          <cell r="E556">
            <v>50000</v>
          </cell>
          <cell r="F556">
            <v>50000</v>
          </cell>
          <cell r="G556">
            <v>50000</v>
          </cell>
        </row>
        <row r="557">
          <cell r="B557" t="str">
            <v>2.4.2.9</v>
          </cell>
          <cell r="C557" t="str">
            <v>Outras Transferências de Recursos dos Estados</v>
          </cell>
          <cell r="D557">
            <v>550000</v>
          </cell>
          <cell r="E557">
            <v>76707.899999999994</v>
          </cell>
          <cell r="F557">
            <v>76707.899999999994</v>
          </cell>
          <cell r="H557">
            <v>473292.1</v>
          </cell>
        </row>
        <row r="558">
          <cell r="B558" t="str">
            <v>2.4.2.9.99</v>
          </cell>
          <cell r="C558" t="str">
            <v>Outras Transferências de Recursos dos Estados</v>
          </cell>
          <cell r="D558">
            <v>550000</v>
          </cell>
          <cell r="E558">
            <v>76707.899999999994</v>
          </cell>
          <cell r="F558">
            <v>76707.899999999994</v>
          </cell>
          <cell r="H558">
            <v>473292.1</v>
          </cell>
        </row>
        <row r="559">
          <cell r="B559" t="str">
            <v>2.4.2.9.99.0.1</v>
          </cell>
          <cell r="C559" t="str">
            <v xml:space="preserve">Outras Transferências dos Estados - Principal </v>
          </cell>
          <cell r="D559">
            <v>550000</v>
          </cell>
          <cell r="E559">
            <v>76707.899999999994</v>
          </cell>
          <cell r="F559">
            <v>76707.899999999994</v>
          </cell>
          <cell r="H559">
            <v>473292.1</v>
          </cell>
        </row>
        <row r="560">
          <cell r="B560" t="str">
            <v>2.4.2.9.99.0.1.01</v>
          </cell>
          <cell r="C560" t="str">
            <v xml:space="preserve">FEM - Fundo de Desenvolvimento Municipal </v>
          </cell>
          <cell r="D560">
            <v>550000</v>
          </cell>
          <cell r="E560">
            <v>76707.899999999994</v>
          </cell>
          <cell r="F560">
            <v>76707.899999999994</v>
          </cell>
          <cell r="H560">
            <v>473292.1</v>
          </cell>
        </row>
        <row r="561">
          <cell r="A561">
            <v>85</v>
          </cell>
          <cell r="B561" t="str">
            <v>2.4.2.9.99.0.1.01</v>
          </cell>
          <cell r="C561" t="str">
            <v xml:space="preserve">FEM - Fundo de Desenvolvimento Municipal </v>
          </cell>
          <cell r="D561">
            <v>550000</v>
          </cell>
          <cell r="E561">
            <v>76707.899999999994</v>
          </cell>
          <cell r="F561">
            <v>76707.899999999994</v>
          </cell>
          <cell r="H561">
            <v>473292.1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ceita - PM"/>
      <sheetName val="Receita - FMS"/>
      <sheetName val="Receita - FMAS"/>
      <sheetName val="Rendimentos de Aplicação"/>
      <sheetName val="Alienação de Bens"/>
      <sheetName val="Alterações Orçamentárias"/>
      <sheetName val="Transferências Financeiras"/>
      <sheetName val="Diário Geral"/>
      <sheetName val="Financeiro"/>
      <sheetName val="Demais Conferências"/>
      <sheetName val="Conciliação Bancária"/>
      <sheetName val="Fundeb"/>
      <sheetName val="PISO"/>
      <sheetName val="ACS"/>
      <sheetName val="ACE"/>
      <sheetName val="Percentuais"/>
      <sheetName val="LOA"/>
      <sheetName val="Planilha1"/>
      <sheetName val="SIOPS"/>
      <sheetName val="Financeiro (2)"/>
      <sheetName val="Contas em geral"/>
      <sheetName val="13º Salário e Férias"/>
      <sheetName val="PC - Dema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50DE0-1897-4A0B-A9E4-6E24828C3D13}">
  <sheetPr>
    <pageSetUpPr fitToPage="1"/>
  </sheetPr>
  <dimension ref="B1:U92"/>
  <sheetViews>
    <sheetView tabSelected="1" view="pageBreakPreview" topLeftCell="B19" zoomScale="130" zoomScaleNormal="80" zoomScaleSheetLayoutView="130" workbookViewId="0">
      <selection activeCell="G37" sqref="G37:G38"/>
    </sheetView>
  </sheetViews>
  <sheetFormatPr defaultRowHeight="14.4" x14ac:dyDescent="0.3"/>
  <cols>
    <col min="2" max="2" width="17" style="83" customWidth="1"/>
    <col min="3" max="3" width="17" style="84" customWidth="1"/>
    <col min="4" max="4" width="19" style="83" customWidth="1"/>
    <col min="5" max="5" width="12.109375" style="83" customWidth="1"/>
    <col min="6" max="6" width="19.88671875" style="84" customWidth="1"/>
    <col min="7" max="7" width="21" style="85" customWidth="1"/>
    <col min="8" max="8" width="19.109375" style="85" customWidth="1"/>
    <col min="9" max="9" width="19.6640625" style="83" bestFit="1" customWidth="1"/>
    <col min="10" max="10" width="17" style="83" customWidth="1"/>
    <col min="11" max="11" width="14.21875" style="83" customWidth="1"/>
    <col min="12" max="12" width="14.6640625" style="83" customWidth="1"/>
    <col min="13" max="13" width="18.77734375" style="83" customWidth="1"/>
    <col min="14" max="16" width="17" style="83" customWidth="1"/>
    <col min="17" max="17" width="18.6640625" style="83" customWidth="1"/>
  </cols>
  <sheetData>
    <row r="1" spans="2:19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</row>
    <row r="2" spans="2:19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2:19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2"/>
      <c r="S3" s="2"/>
    </row>
    <row r="4" spans="2:19" x14ac:dyDescent="0.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2"/>
      <c r="S4" s="2"/>
    </row>
    <row r="5" spans="2:19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2"/>
      <c r="S5" s="2"/>
    </row>
    <row r="6" spans="2:19" x14ac:dyDescent="0.3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2"/>
      <c r="S6" s="2"/>
    </row>
    <row r="7" spans="2:19" ht="15.75" customHeight="1" x14ac:dyDescent="0.3">
      <c r="B7" s="3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2"/>
      <c r="S7" s="2"/>
    </row>
    <row r="8" spans="2:19" ht="15.75" customHeight="1" x14ac:dyDescent="0.3">
      <c r="B8" s="4" t="s">
        <v>1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2"/>
      <c r="S8" s="2"/>
    </row>
    <row r="9" spans="2:19" x14ac:dyDescent="0.3">
      <c r="B9" s="5"/>
      <c r="C9" s="5"/>
      <c r="D9" s="5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2"/>
      <c r="S9" s="2"/>
    </row>
    <row r="10" spans="2:19" ht="15.75" customHeight="1" x14ac:dyDescent="0.3">
      <c r="B10" s="4" t="s">
        <v>2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2"/>
      <c r="S10" s="2"/>
    </row>
    <row r="11" spans="2:19" x14ac:dyDescent="0.3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2"/>
      <c r="S11" s="2"/>
    </row>
    <row r="12" spans="2:19" ht="15.6" x14ac:dyDescent="0.3">
      <c r="B12" s="7" t="s">
        <v>3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2"/>
      <c r="S12" s="2"/>
    </row>
    <row r="13" spans="2:19" x14ac:dyDescent="0.3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2"/>
      <c r="S13" s="2"/>
    </row>
    <row r="14" spans="2:19" x14ac:dyDescent="0.3">
      <c r="B14" s="9" t="s">
        <v>4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2"/>
      <c r="S14" s="2"/>
    </row>
    <row r="15" spans="2:19" x14ac:dyDescent="0.3">
      <c r="B15" s="10" t="s">
        <v>5</v>
      </c>
      <c r="C15" s="10"/>
      <c r="D15" s="11">
        <v>715000000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2"/>
      <c r="S15" s="2"/>
    </row>
    <row r="16" spans="2:19" x14ac:dyDescent="0.3">
      <c r="B16" s="9" t="s">
        <v>6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2"/>
      <c r="S16" s="2"/>
    </row>
    <row r="17" spans="2:19" ht="15" thickBot="1" x14ac:dyDescent="0.3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2"/>
      <c r="S17" s="2"/>
    </row>
    <row r="18" spans="2:19" ht="23.25" customHeight="1" thickBot="1" x14ac:dyDescent="0.35">
      <c r="B18" s="13" t="s">
        <v>7</v>
      </c>
      <c r="C18" s="14"/>
      <c r="D18" s="14"/>
      <c r="E18" s="14"/>
      <c r="F18" s="15"/>
      <c r="G18" s="16" t="s">
        <v>8</v>
      </c>
      <c r="H18" s="17"/>
      <c r="I18" s="18"/>
      <c r="J18" s="19"/>
      <c r="K18" s="17" t="s">
        <v>9</v>
      </c>
      <c r="L18" s="18"/>
      <c r="M18" s="18"/>
      <c r="N18" s="20" t="s">
        <v>10</v>
      </c>
      <c r="O18" s="20"/>
      <c r="P18" s="21"/>
      <c r="Q18" s="22" t="s">
        <v>11</v>
      </c>
      <c r="R18" s="2"/>
      <c r="S18" s="2"/>
    </row>
    <row r="19" spans="2:19" ht="25.5" customHeight="1" thickBot="1" x14ac:dyDescent="0.35">
      <c r="B19" s="13" t="s">
        <v>12</v>
      </c>
      <c r="C19" s="15"/>
      <c r="D19" s="13" t="s">
        <v>13</v>
      </c>
      <c r="E19" s="14"/>
      <c r="F19" s="15"/>
      <c r="G19" s="23"/>
      <c r="H19" s="24"/>
      <c r="I19" s="25"/>
      <c r="J19" s="26"/>
      <c r="K19" s="27"/>
      <c r="L19" s="28"/>
      <c r="M19" s="28"/>
      <c r="N19" s="29"/>
      <c r="O19" s="29"/>
      <c r="P19" s="30"/>
      <c r="Q19" s="31"/>
      <c r="R19" s="2"/>
      <c r="S19" s="2"/>
    </row>
    <row r="20" spans="2:19" ht="15.75" customHeight="1" x14ac:dyDescent="0.3">
      <c r="B20" s="22" t="s">
        <v>14</v>
      </c>
      <c r="C20" s="32" t="s">
        <v>15</v>
      </c>
      <c r="D20" s="33" t="s">
        <v>16</v>
      </c>
      <c r="E20" s="22" t="s">
        <v>14</v>
      </c>
      <c r="F20" s="32" t="s">
        <v>15</v>
      </c>
      <c r="G20" s="34" t="s">
        <v>17</v>
      </c>
      <c r="H20" s="35" t="s">
        <v>18</v>
      </c>
      <c r="I20" s="22" t="s">
        <v>19</v>
      </c>
      <c r="J20" s="22" t="s">
        <v>20</v>
      </c>
      <c r="K20" s="22" t="s">
        <v>21</v>
      </c>
      <c r="L20" s="22" t="s">
        <v>19</v>
      </c>
      <c r="M20" s="22" t="s">
        <v>22</v>
      </c>
      <c r="N20" s="22" t="s">
        <v>21</v>
      </c>
      <c r="O20" s="22" t="s">
        <v>19</v>
      </c>
      <c r="P20" s="36" t="s">
        <v>20</v>
      </c>
      <c r="Q20" s="31"/>
      <c r="R20" s="2"/>
      <c r="S20" s="2"/>
    </row>
    <row r="21" spans="2:19" ht="15" thickBot="1" x14ac:dyDescent="0.35">
      <c r="B21" s="37"/>
      <c r="C21" s="38"/>
      <c r="D21" s="37"/>
      <c r="E21" s="37"/>
      <c r="F21" s="38"/>
      <c r="G21" s="39"/>
      <c r="H21" s="40"/>
      <c r="I21" s="37"/>
      <c r="J21" s="37"/>
      <c r="K21" s="37"/>
      <c r="L21" s="37"/>
      <c r="M21" s="37"/>
      <c r="N21" s="37"/>
      <c r="O21" s="37"/>
      <c r="P21" s="41"/>
      <c r="Q21" s="37"/>
      <c r="R21" s="2"/>
      <c r="S21" s="2"/>
    </row>
    <row r="22" spans="2:19" ht="15" thickBot="1" x14ac:dyDescent="0.35">
      <c r="B22" s="42" t="s">
        <v>23</v>
      </c>
      <c r="C22" s="43">
        <v>45652</v>
      </c>
      <c r="D22" s="42" t="s">
        <v>13</v>
      </c>
      <c r="E22" s="44" t="s">
        <v>24</v>
      </c>
      <c r="F22" s="43">
        <v>45659</v>
      </c>
      <c r="G22" s="45">
        <v>4228696</v>
      </c>
      <c r="H22" s="45">
        <v>1047000</v>
      </c>
      <c r="I22" s="45"/>
      <c r="J22" s="45"/>
      <c r="K22" s="45"/>
      <c r="L22" s="45"/>
      <c r="M22" s="45"/>
      <c r="N22" s="45"/>
      <c r="O22" s="45"/>
      <c r="P22" s="45"/>
      <c r="Q22" s="45"/>
      <c r="R22" s="2"/>
      <c r="S22" s="2"/>
    </row>
    <row r="23" spans="2:19" ht="15" thickBot="1" x14ac:dyDescent="0.35">
      <c r="B23" s="42" t="s">
        <v>23</v>
      </c>
      <c r="C23" s="46">
        <v>45652</v>
      </c>
      <c r="D23" s="42" t="s">
        <v>13</v>
      </c>
      <c r="E23" s="47" t="s">
        <v>25</v>
      </c>
      <c r="F23" s="46">
        <v>45695</v>
      </c>
      <c r="G23" s="48">
        <v>1155000</v>
      </c>
      <c r="H23" s="48">
        <v>727699.52</v>
      </c>
      <c r="I23" s="45"/>
      <c r="J23" s="48"/>
      <c r="K23" s="48"/>
      <c r="L23" s="48"/>
      <c r="M23" s="48"/>
      <c r="N23" s="48"/>
      <c r="O23" s="48"/>
      <c r="P23" s="48"/>
      <c r="Q23" s="48"/>
      <c r="R23" s="2"/>
      <c r="S23" s="2"/>
    </row>
    <row r="24" spans="2:19" ht="15" thickBot="1" x14ac:dyDescent="0.35">
      <c r="B24" s="42" t="s">
        <v>23</v>
      </c>
      <c r="C24" s="43">
        <v>45652</v>
      </c>
      <c r="D24" s="42" t="s">
        <v>13</v>
      </c>
      <c r="E24" s="47" t="s">
        <v>26</v>
      </c>
      <c r="F24" s="46">
        <v>45723</v>
      </c>
      <c r="G24" s="48">
        <v>1118000</v>
      </c>
      <c r="H24" s="48">
        <v>3361400</v>
      </c>
      <c r="I24" s="45"/>
      <c r="J24" s="48"/>
      <c r="K24" s="48"/>
      <c r="L24" s="48"/>
      <c r="M24" s="48"/>
      <c r="N24" s="48"/>
      <c r="O24" s="48"/>
      <c r="P24" s="48"/>
      <c r="Q24" s="48"/>
      <c r="R24" s="2"/>
      <c r="S24" s="2"/>
    </row>
    <row r="25" spans="2:19" ht="15" thickBot="1" x14ac:dyDescent="0.35">
      <c r="B25" s="42" t="s">
        <v>23</v>
      </c>
      <c r="C25" s="46">
        <v>45652</v>
      </c>
      <c r="D25" s="42" t="s">
        <v>13</v>
      </c>
      <c r="E25" s="47" t="s">
        <v>27</v>
      </c>
      <c r="F25" s="46">
        <v>45748</v>
      </c>
      <c r="G25" s="48">
        <v>7255842.5800000001</v>
      </c>
      <c r="H25" s="48">
        <v>0</v>
      </c>
      <c r="I25" s="45"/>
      <c r="J25" s="48">
        <v>5973370.9100000001</v>
      </c>
      <c r="K25" s="48"/>
      <c r="L25" s="48"/>
      <c r="M25" s="48"/>
      <c r="N25" s="48"/>
      <c r="O25" s="48"/>
      <c r="P25" s="48"/>
      <c r="Q25" s="48"/>
      <c r="R25" s="2"/>
      <c r="S25" s="2"/>
    </row>
    <row r="26" spans="2:19" ht="15" thickBot="1" x14ac:dyDescent="0.35">
      <c r="B26" s="42" t="s">
        <v>23</v>
      </c>
      <c r="C26" s="43">
        <v>45652</v>
      </c>
      <c r="D26" s="42" t="s">
        <v>13</v>
      </c>
      <c r="E26" s="47" t="s">
        <v>28</v>
      </c>
      <c r="F26" s="46">
        <v>45779</v>
      </c>
      <c r="G26" s="48">
        <v>10941918.02</v>
      </c>
      <c r="H26" s="48"/>
      <c r="I26" s="45"/>
      <c r="J26" s="48"/>
      <c r="K26" s="48"/>
      <c r="L26" s="48"/>
      <c r="M26" s="48"/>
      <c r="N26" s="48"/>
      <c r="O26" s="48"/>
      <c r="P26" s="48"/>
      <c r="Q26" s="48"/>
      <c r="R26" s="2"/>
      <c r="S26" s="2"/>
    </row>
    <row r="27" spans="2:19" ht="15" thickBot="1" x14ac:dyDescent="0.35">
      <c r="B27" s="42" t="s">
        <v>23</v>
      </c>
      <c r="C27" s="46">
        <v>45652</v>
      </c>
      <c r="D27" s="42" t="s">
        <v>13</v>
      </c>
      <c r="E27" s="47" t="s">
        <v>29</v>
      </c>
      <c r="F27" s="46">
        <v>45785</v>
      </c>
      <c r="G27" s="48">
        <v>511234.5</v>
      </c>
      <c r="H27" s="48"/>
      <c r="I27" s="45"/>
      <c r="J27" s="48"/>
      <c r="K27" s="48"/>
      <c r="L27" s="48"/>
      <c r="M27" s="48"/>
      <c r="N27" s="48"/>
      <c r="O27" s="48"/>
      <c r="P27" s="48"/>
      <c r="Q27" s="48"/>
      <c r="R27" s="2"/>
      <c r="S27" s="2"/>
    </row>
    <row r="28" spans="2:19" ht="15" thickBot="1" x14ac:dyDescent="0.35">
      <c r="B28" s="42" t="s">
        <v>23</v>
      </c>
      <c r="C28" s="43">
        <v>45652</v>
      </c>
      <c r="D28" s="42" t="s">
        <v>13</v>
      </c>
      <c r="E28" s="47" t="s">
        <v>30</v>
      </c>
      <c r="F28" s="46">
        <v>45810</v>
      </c>
      <c r="G28" s="48">
        <v>20909549</v>
      </c>
      <c r="H28" s="48"/>
      <c r="I28" s="45"/>
      <c r="J28" s="48"/>
      <c r="K28" s="48"/>
      <c r="L28" s="48"/>
      <c r="M28" s="48"/>
      <c r="N28" s="48"/>
      <c r="O28" s="48"/>
      <c r="P28" s="48"/>
      <c r="Q28" s="48"/>
      <c r="R28" s="2"/>
      <c r="S28" s="2"/>
    </row>
    <row r="29" spans="2:19" ht="15" thickBot="1" x14ac:dyDescent="0.35">
      <c r="B29" s="42" t="s">
        <v>23</v>
      </c>
      <c r="C29" s="46">
        <v>45652</v>
      </c>
      <c r="D29" s="42" t="s">
        <v>13</v>
      </c>
      <c r="E29" s="47" t="s">
        <v>31</v>
      </c>
      <c r="F29" s="46">
        <v>45839</v>
      </c>
      <c r="G29" s="48">
        <v>35712624.049999997</v>
      </c>
      <c r="H29" s="48"/>
      <c r="I29" s="45"/>
      <c r="J29" s="48"/>
      <c r="K29" s="48"/>
      <c r="L29" s="48"/>
      <c r="M29" s="48"/>
      <c r="N29" s="48"/>
      <c r="O29" s="48"/>
      <c r="P29" s="48"/>
      <c r="Q29" s="48"/>
      <c r="R29" s="2"/>
      <c r="S29" s="2"/>
    </row>
    <row r="30" spans="2:19" ht="15" thickBot="1" x14ac:dyDescent="0.35">
      <c r="B30" s="42" t="s">
        <v>23</v>
      </c>
      <c r="C30" s="43">
        <v>45652</v>
      </c>
      <c r="D30" s="42" t="s">
        <v>13</v>
      </c>
      <c r="E30" s="47" t="s">
        <v>32</v>
      </c>
      <c r="F30" s="46">
        <v>45870</v>
      </c>
      <c r="G30" s="48">
        <v>26173190.300000001</v>
      </c>
      <c r="H30" s="48"/>
      <c r="I30" s="45"/>
      <c r="J30" s="48"/>
      <c r="K30" s="48"/>
      <c r="L30" s="48"/>
      <c r="M30" s="48"/>
      <c r="N30" s="48"/>
      <c r="O30" s="48"/>
      <c r="P30" s="48"/>
      <c r="Q30" s="48"/>
      <c r="R30" s="2"/>
      <c r="S30" s="2"/>
    </row>
    <row r="31" spans="2:19" ht="15" thickBot="1" x14ac:dyDescent="0.35">
      <c r="B31" s="42" t="s">
        <v>23</v>
      </c>
      <c r="C31" s="46">
        <v>45652</v>
      </c>
      <c r="D31" s="42" t="s">
        <v>13</v>
      </c>
      <c r="E31" s="47" t="s">
        <v>33</v>
      </c>
      <c r="F31" s="46">
        <v>45901</v>
      </c>
      <c r="G31" s="48">
        <v>27673916.629999999</v>
      </c>
      <c r="H31" s="48"/>
      <c r="I31" s="45"/>
      <c r="J31" s="48"/>
      <c r="K31" s="48"/>
      <c r="L31" s="48"/>
      <c r="M31" s="48"/>
      <c r="N31" s="48"/>
      <c r="O31" s="48"/>
      <c r="P31" s="48"/>
      <c r="Q31" s="48"/>
      <c r="R31" s="2"/>
      <c r="S31" s="2"/>
    </row>
    <row r="32" spans="2:19" ht="15" thickBot="1" x14ac:dyDescent="0.35">
      <c r="B32" s="42" t="s">
        <v>23</v>
      </c>
      <c r="C32" s="43">
        <v>45652</v>
      </c>
      <c r="D32" s="42" t="s">
        <v>13</v>
      </c>
      <c r="E32" s="47" t="s">
        <v>34</v>
      </c>
      <c r="F32" s="46">
        <v>45931</v>
      </c>
      <c r="G32" s="48">
        <v>5805044.7000000002</v>
      </c>
      <c r="H32" s="48">
        <v>20295463.309999999</v>
      </c>
      <c r="I32" s="45"/>
      <c r="J32" s="48"/>
      <c r="K32" s="48"/>
      <c r="L32" s="48"/>
      <c r="M32" s="48"/>
      <c r="N32" s="48"/>
      <c r="O32" s="48"/>
      <c r="P32" s="48"/>
      <c r="Q32" s="48"/>
      <c r="R32" s="2"/>
      <c r="S32" s="2"/>
    </row>
    <row r="33" spans="2:19" ht="15" thickBot="1" x14ac:dyDescent="0.35">
      <c r="B33" s="42" t="s">
        <v>23</v>
      </c>
      <c r="C33" s="46">
        <v>45652</v>
      </c>
      <c r="D33" s="42" t="s">
        <v>13</v>
      </c>
      <c r="E33" s="47" t="s">
        <v>35</v>
      </c>
      <c r="F33" s="46">
        <v>45964</v>
      </c>
      <c r="G33" s="48">
        <v>12310828.289999999</v>
      </c>
      <c r="H33" s="48">
        <v>24014686.460000001</v>
      </c>
      <c r="I33" s="45"/>
      <c r="J33" s="48"/>
      <c r="K33" s="48"/>
      <c r="L33" s="48"/>
      <c r="M33" s="48"/>
      <c r="N33" s="48"/>
      <c r="O33" s="48"/>
      <c r="P33" s="48"/>
      <c r="Q33" s="48"/>
      <c r="R33" s="2"/>
      <c r="S33" s="2"/>
    </row>
    <row r="34" spans="2:19" ht="15" thickBot="1" x14ac:dyDescent="0.35">
      <c r="B34" s="42" t="s">
        <v>23</v>
      </c>
      <c r="C34" s="43">
        <v>45652</v>
      </c>
      <c r="D34" s="42" t="s">
        <v>13</v>
      </c>
      <c r="E34" s="47" t="s">
        <v>36</v>
      </c>
      <c r="F34" s="46">
        <v>45992</v>
      </c>
      <c r="G34" s="48">
        <v>24354915.449999999</v>
      </c>
      <c r="H34" s="48"/>
      <c r="I34" s="45"/>
      <c r="J34" s="48"/>
      <c r="K34" s="48"/>
      <c r="L34" s="48"/>
      <c r="M34" s="48"/>
      <c r="N34" s="48"/>
      <c r="O34" s="48"/>
      <c r="P34" s="48"/>
      <c r="Q34" s="48"/>
      <c r="R34" s="2"/>
      <c r="S34" s="2"/>
    </row>
    <row r="35" spans="2:19" ht="15" thickBot="1" x14ac:dyDescent="0.35">
      <c r="B35" s="49" t="s">
        <v>37</v>
      </c>
      <c r="C35" s="50"/>
      <c r="D35" s="50"/>
      <c r="E35" s="50"/>
      <c r="F35" s="51"/>
      <c r="G35" s="52">
        <f>SUM(G22:G34)</f>
        <v>178150759.51999998</v>
      </c>
      <c r="H35" s="52">
        <f>SUM(H22:H34)</f>
        <v>49446249.289999999</v>
      </c>
      <c r="I35" s="52">
        <f>SUM(I22:I34)</f>
        <v>0</v>
      </c>
      <c r="J35" s="52">
        <f>SUM(J22:J34)</f>
        <v>5973370.9100000001</v>
      </c>
      <c r="K35" s="52">
        <f>SUM(K22:K34)</f>
        <v>0</v>
      </c>
      <c r="L35" s="52">
        <f>SUM(L22:L34)</f>
        <v>0</v>
      </c>
      <c r="M35" s="52">
        <f>SUM(M22:M34)</f>
        <v>0</v>
      </c>
      <c r="N35" s="52">
        <f>SUM(N22:N34)</f>
        <v>0</v>
      </c>
      <c r="O35" s="52">
        <f>SUM(O22:O34)</f>
        <v>0</v>
      </c>
      <c r="P35" s="52">
        <f>SUM(P22:P34)</f>
        <v>0</v>
      </c>
      <c r="Q35" s="52">
        <f>SUM(Q22:Q34)</f>
        <v>0</v>
      </c>
      <c r="R35" s="2"/>
      <c r="S35" s="2"/>
    </row>
    <row r="36" spans="2:19" x14ac:dyDescent="0.3">
      <c r="B36" s="12"/>
      <c r="C36" s="53"/>
      <c r="D36" s="12"/>
      <c r="E36" s="12"/>
      <c r="F36" s="53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2"/>
      <c r="S36" s="2"/>
    </row>
    <row r="37" spans="2:19" x14ac:dyDescent="0.3">
      <c r="B37" s="10" t="s">
        <v>38</v>
      </c>
      <c r="C37" s="10"/>
      <c r="D37" s="10"/>
      <c r="E37" s="10"/>
      <c r="F37" s="55">
        <f>G35+H35+J35</f>
        <v>233570379.71999997</v>
      </c>
      <c r="G37" s="56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2"/>
      <c r="S37" s="2"/>
    </row>
    <row r="38" spans="2:19" x14ac:dyDescent="0.3">
      <c r="B38" s="12" t="s">
        <v>39</v>
      </c>
      <c r="C38" s="12"/>
      <c r="D38" s="12"/>
      <c r="E38" s="12"/>
      <c r="F38" s="55">
        <f>H35+J35</f>
        <v>55419620.200000003</v>
      </c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2"/>
      <c r="S38" s="2"/>
    </row>
    <row r="39" spans="2:19" x14ac:dyDescent="0.3">
      <c r="B39" s="10" t="s">
        <v>40</v>
      </c>
      <c r="C39" s="10"/>
      <c r="D39" s="10"/>
      <c r="E39" s="10"/>
      <c r="F39" s="55">
        <f>F37-F38</f>
        <v>178150759.51999998</v>
      </c>
      <c r="G39" s="56">
        <f>F39/D15</f>
        <v>0.24916190142657341</v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2"/>
      <c r="S39" s="2"/>
    </row>
    <row r="40" spans="2:19" x14ac:dyDescent="0.3">
      <c r="B40" s="5"/>
      <c r="C40" s="57"/>
      <c r="D40" s="5"/>
      <c r="E40" s="5"/>
      <c r="F40" s="57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2"/>
      <c r="S40" s="2"/>
    </row>
    <row r="41" spans="2:19" ht="15" customHeight="1" x14ac:dyDescent="0.3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2"/>
      <c r="S41" s="2"/>
    </row>
    <row r="42" spans="2:19" ht="15" customHeight="1" x14ac:dyDescent="0.3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2"/>
      <c r="S42" s="2"/>
    </row>
    <row r="43" spans="2:19" ht="15" customHeight="1" x14ac:dyDescent="0.3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2"/>
      <c r="S43" s="2"/>
    </row>
    <row r="44" spans="2:19" ht="15" customHeight="1" x14ac:dyDescent="0.3"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2"/>
      <c r="S44" s="2"/>
    </row>
    <row r="45" spans="2:19" ht="15" customHeight="1" x14ac:dyDescent="0.3"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2"/>
      <c r="S45" s="2"/>
    </row>
    <row r="46" spans="2:19" ht="15" customHeight="1" x14ac:dyDescent="0.3"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2"/>
      <c r="S46" s="2"/>
    </row>
    <row r="47" spans="2:19" ht="15.6" x14ac:dyDescent="0.3">
      <c r="B47" s="60" t="s">
        <v>0</v>
      </c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2"/>
      <c r="S47" s="2"/>
    </row>
    <row r="48" spans="2:19" ht="15.6" x14ac:dyDescent="0.3">
      <c r="B48" s="61" t="s">
        <v>1</v>
      </c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2"/>
      <c r="S48" s="2"/>
    </row>
    <row r="49" spans="2:21" x14ac:dyDescent="0.3">
      <c r="B49" s="5"/>
      <c r="C49" s="57"/>
      <c r="D49" s="5"/>
      <c r="E49" s="5"/>
      <c r="F49" s="57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2"/>
      <c r="S49" s="2"/>
    </row>
    <row r="50" spans="2:21" ht="15.6" x14ac:dyDescent="0.3">
      <c r="B50" s="61" t="s">
        <v>2</v>
      </c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2"/>
      <c r="S50" s="2"/>
    </row>
    <row r="51" spans="2:21" x14ac:dyDescent="0.3">
      <c r="B51" s="5"/>
      <c r="C51" s="57"/>
      <c r="D51" s="5"/>
      <c r="E51" s="5"/>
      <c r="F51" s="57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2"/>
      <c r="S51" s="2"/>
    </row>
    <row r="52" spans="2:21" x14ac:dyDescent="0.3">
      <c r="B52" s="62" t="s">
        <v>41</v>
      </c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2"/>
      <c r="S52" s="2"/>
    </row>
    <row r="53" spans="2:21" ht="24" customHeight="1" thickBot="1" x14ac:dyDescent="0.35">
      <c r="B53" s="5"/>
      <c r="C53" s="57"/>
      <c r="D53" s="5"/>
      <c r="E53" s="5"/>
      <c r="F53" s="57"/>
      <c r="G53" s="58"/>
      <c r="H53" s="58"/>
      <c r="I53" s="58"/>
      <c r="J53" s="58"/>
      <c r="K53" s="58"/>
      <c r="L53" s="58"/>
      <c r="M53" s="58"/>
      <c r="N53" s="58"/>
      <c r="O53" s="58"/>
      <c r="P53" s="63"/>
      <c r="Q53" s="63"/>
      <c r="R53" s="2"/>
      <c r="S53" s="2"/>
    </row>
    <row r="54" spans="2:21" ht="24" customHeight="1" thickBot="1" x14ac:dyDescent="0.35">
      <c r="B54" s="5"/>
      <c r="C54" s="57"/>
      <c r="D54" s="5"/>
      <c r="E54" s="64" t="s">
        <v>42</v>
      </c>
      <c r="F54" s="65"/>
      <c r="G54" s="65"/>
      <c r="H54" s="65"/>
      <c r="I54" s="65"/>
      <c r="J54" s="65"/>
      <c r="K54" s="65"/>
      <c r="L54" s="65"/>
      <c r="M54" s="66"/>
      <c r="N54" s="67">
        <f>G35+K35+N35+H35</f>
        <v>227597008.80999997</v>
      </c>
      <c r="O54" s="68"/>
      <c r="P54" s="69"/>
      <c r="Q54" s="69"/>
      <c r="R54" s="2"/>
      <c r="S54" s="2"/>
    </row>
    <row r="55" spans="2:21" ht="24" customHeight="1" thickBot="1" x14ac:dyDescent="0.35">
      <c r="B55" s="5"/>
      <c r="C55" s="57"/>
      <c r="D55" s="5"/>
      <c r="E55" s="64" t="s">
        <v>43</v>
      </c>
      <c r="F55" s="65"/>
      <c r="G55" s="65"/>
      <c r="H55" s="65"/>
      <c r="I55" s="65"/>
      <c r="J55" s="65"/>
      <c r="K55" s="65"/>
      <c r="L55" s="65"/>
      <c r="M55" s="66"/>
      <c r="N55" s="67">
        <f>I35+L35+O35</f>
        <v>0</v>
      </c>
      <c r="O55" s="68"/>
      <c r="P55" s="69"/>
      <c r="Q55" s="69"/>
      <c r="R55" s="2"/>
      <c r="S55" s="2"/>
    </row>
    <row r="56" spans="2:21" ht="24" customHeight="1" thickBot="1" x14ac:dyDescent="0.35">
      <c r="B56" s="5"/>
      <c r="C56" s="57"/>
      <c r="D56" s="5"/>
      <c r="E56" s="64" t="s">
        <v>44</v>
      </c>
      <c r="F56" s="65"/>
      <c r="G56" s="65"/>
      <c r="H56" s="65"/>
      <c r="I56" s="65"/>
      <c r="J56" s="65"/>
      <c r="K56" s="65"/>
      <c r="L56" s="65"/>
      <c r="M56" s="66"/>
      <c r="N56" s="67">
        <f>J35+M35+P35</f>
        <v>5973370.9100000001</v>
      </c>
      <c r="O56" s="68"/>
      <c r="P56" s="70"/>
      <c r="Q56" s="70"/>
      <c r="R56" s="2"/>
      <c r="S56" s="2"/>
    </row>
    <row r="57" spans="2:21" ht="24" customHeight="1" thickBot="1" x14ac:dyDescent="0.35">
      <c r="B57" s="5"/>
      <c r="C57" s="57"/>
      <c r="D57" s="5"/>
      <c r="E57" s="64" t="s">
        <v>45</v>
      </c>
      <c r="F57" s="65"/>
      <c r="G57" s="65"/>
      <c r="H57" s="65"/>
      <c r="I57" s="65"/>
      <c r="J57" s="65"/>
      <c r="K57" s="65"/>
      <c r="L57" s="65"/>
      <c r="M57" s="66"/>
      <c r="N57" s="67">
        <f>N55+N56</f>
        <v>5973370.9100000001</v>
      </c>
      <c r="O57" s="68"/>
      <c r="P57" s="70"/>
      <c r="Q57" s="70"/>
      <c r="R57" s="2"/>
      <c r="S57" s="2"/>
    </row>
    <row r="58" spans="2:21" ht="24" customHeight="1" thickBot="1" x14ac:dyDescent="0.35">
      <c r="B58" s="5"/>
      <c r="C58" s="57"/>
      <c r="D58" s="5"/>
      <c r="E58" s="64" t="s">
        <v>46</v>
      </c>
      <c r="F58" s="65"/>
      <c r="G58" s="65"/>
      <c r="H58" s="65"/>
      <c r="I58" s="65"/>
      <c r="J58" s="65"/>
      <c r="K58" s="65"/>
      <c r="L58" s="65"/>
      <c r="M58" s="66"/>
      <c r="N58" s="71"/>
      <c r="O58" s="72"/>
      <c r="P58" s="73"/>
      <c r="Q58" s="73"/>
      <c r="R58" s="2"/>
      <c r="S58" s="2"/>
    </row>
    <row r="59" spans="2:21" ht="24" customHeight="1" thickBot="1" x14ac:dyDescent="0.35">
      <c r="B59" s="5"/>
      <c r="C59" s="57"/>
      <c r="D59" s="5"/>
      <c r="E59" s="64" t="s">
        <v>47</v>
      </c>
      <c r="F59" s="65"/>
      <c r="G59" s="65"/>
      <c r="H59" s="65"/>
      <c r="I59" s="65"/>
      <c r="J59" s="65"/>
      <c r="K59" s="65"/>
      <c r="L59" s="65"/>
      <c r="M59" s="66"/>
      <c r="N59" s="67">
        <f>N57+P58</f>
        <v>5973370.9100000001</v>
      </c>
      <c r="O59" s="68"/>
      <c r="P59" s="70"/>
      <c r="Q59" s="70"/>
      <c r="R59" s="2"/>
      <c r="S59" s="2"/>
    </row>
    <row r="60" spans="2:21" ht="24" customHeight="1" thickBot="1" x14ac:dyDescent="0.35">
      <c r="B60" s="5"/>
      <c r="C60" s="57"/>
      <c r="D60" s="5"/>
      <c r="E60" s="64" t="s">
        <v>48</v>
      </c>
      <c r="F60" s="65"/>
      <c r="G60" s="65"/>
      <c r="H60" s="65"/>
      <c r="I60" s="65"/>
      <c r="J60" s="65"/>
      <c r="K60" s="65"/>
      <c r="L60" s="65"/>
      <c r="M60" s="66"/>
      <c r="N60" s="71"/>
      <c r="O60" s="72"/>
      <c r="P60" s="73"/>
      <c r="Q60" s="73"/>
      <c r="R60" s="2"/>
      <c r="S60" s="2"/>
    </row>
    <row r="61" spans="2:21" ht="24" customHeight="1" thickBot="1" x14ac:dyDescent="0.35">
      <c r="B61" s="5"/>
      <c r="C61" s="57"/>
      <c r="D61" s="5"/>
      <c r="E61" s="64" t="s">
        <v>49</v>
      </c>
      <c r="F61" s="65"/>
      <c r="G61" s="65"/>
      <c r="H61" s="65"/>
      <c r="I61" s="65"/>
      <c r="J61" s="65"/>
      <c r="K61" s="65"/>
      <c r="L61" s="65"/>
      <c r="M61" s="66"/>
      <c r="N61" s="74">
        <f>D15</f>
        <v>715000000</v>
      </c>
      <c r="O61" s="72"/>
      <c r="P61" s="73"/>
      <c r="Q61" s="73"/>
      <c r="R61" s="2"/>
      <c r="S61" s="2"/>
    </row>
    <row r="62" spans="2:21" ht="24" customHeight="1" thickBot="1" x14ac:dyDescent="0.35">
      <c r="B62" s="5"/>
      <c r="C62" s="57"/>
      <c r="D62" s="5"/>
      <c r="E62" s="64" t="s">
        <v>50</v>
      </c>
      <c r="F62" s="65"/>
      <c r="G62" s="65"/>
      <c r="H62" s="65"/>
      <c r="I62" s="65"/>
      <c r="J62" s="65"/>
      <c r="K62" s="65"/>
      <c r="L62" s="65"/>
      <c r="M62" s="66"/>
      <c r="N62" s="75">
        <f>N61*30%</f>
        <v>214500000</v>
      </c>
      <c r="O62" s="76"/>
      <c r="P62" s="70"/>
      <c r="Q62" s="70"/>
      <c r="R62" s="77" t="s">
        <v>51</v>
      </c>
      <c r="S62" s="77"/>
      <c r="T62" s="77"/>
      <c r="U62" s="77"/>
    </row>
    <row r="63" spans="2:21" ht="24" customHeight="1" thickBot="1" x14ac:dyDescent="0.35">
      <c r="B63" s="5"/>
      <c r="C63" s="57"/>
      <c r="D63" s="5"/>
      <c r="E63" s="78" t="s">
        <v>52</v>
      </c>
      <c r="F63" s="79"/>
      <c r="G63" s="79"/>
      <c r="H63" s="79"/>
      <c r="I63" s="79"/>
      <c r="J63" s="79"/>
      <c r="K63" s="79"/>
      <c r="L63" s="79"/>
      <c r="M63" s="80"/>
      <c r="N63" s="75">
        <f>F37</f>
        <v>233570379.71999997</v>
      </c>
      <c r="O63" s="76"/>
      <c r="P63" s="70"/>
      <c r="Q63" s="70"/>
      <c r="R63" s="2"/>
      <c r="S63" s="2"/>
    </row>
    <row r="64" spans="2:21" ht="24" customHeight="1" thickBot="1" x14ac:dyDescent="0.35">
      <c r="B64" s="5"/>
      <c r="C64" s="57"/>
      <c r="D64" s="5"/>
      <c r="E64" s="78" t="s">
        <v>53</v>
      </c>
      <c r="F64" s="79"/>
      <c r="G64" s="79"/>
      <c r="H64" s="79"/>
      <c r="I64" s="79"/>
      <c r="J64" s="79"/>
      <c r="K64" s="79"/>
      <c r="L64" s="79"/>
      <c r="M64" s="80"/>
      <c r="N64" s="75">
        <f>F38</f>
        <v>55419620.200000003</v>
      </c>
      <c r="O64" s="76"/>
      <c r="P64" s="70"/>
      <c r="Q64" s="70"/>
      <c r="R64" s="2"/>
      <c r="S64" s="2"/>
    </row>
    <row r="65" spans="2:19" ht="24" customHeight="1" thickBot="1" x14ac:dyDescent="0.35">
      <c r="B65" s="5"/>
      <c r="C65" s="57"/>
      <c r="D65" s="5"/>
      <c r="E65" s="78" t="s">
        <v>54</v>
      </c>
      <c r="F65" s="79"/>
      <c r="G65" s="79"/>
      <c r="H65" s="79"/>
      <c r="I65" s="79"/>
      <c r="J65" s="79"/>
      <c r="K65" s="79"/>
      <c r="L65" s="79"/>
      <c r="M65" s="80"/>
      <c r="N65" s="75">
        <f>N63-N64</f>
        <v>178150759.51999998</v>
      </c>
      <c r="O65" s="76"/>
      <c r="P65" s="70"/>
      <c r="Q65" s="70"/>
      <c r="R65" s="2"/>
      <c r="S65" s="2"/>
    </row>
    <row r="66" spans="2:19" ht="22.5" customHeight="1" thickBot="1" x14ac:dyDescent="0.35">
      <c r="B66" s="5"/>
      <c r="C66" s="57"/>
      <c r="D66" s="5"/>
      <c r="E66" s="78" t="s">
        <v>55</v>
      </c>
      <c r="F66" s="79"/>
      <c r="G66" s="79"/>
      <c r="H66" s="79"/>
      <c r="I66" s="79"/>
      <c r="J66" s="79"/>
      <c r="K66" s="79"/>
      <c r="L66" s="79"/>
      <c r="M66" s="80"/>
      <c r="N66" s="81">
        <f>N65/N61</f>
        <v>0.24916190142657341</v>
      </c>
      <c r="O66" s="82"/>
      <c r="P66" s="70"/>
      <c r="Q66" s="70"/>
      <c r="R66" s="2"/>
      <c r="S66" s="2"/>
    </row>
    <row r="67" spans="2:19" x14ac:dyDescent="0.3">
      <c r="B67" s="5"/>
      <c r="C67" s="57"/>
      <c r="D67" s="5"/>
      <c r="E67" s="5"/>
      <c r="F67" s="57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2"/>
      <c r="S67" s="2"/>
    </row>
    <row r="68" spans="2:19" x14ac:dyDescent="0.3">
      <c r="B68" s="5"/>
      <c r="C68" s="57"/>
      <c r="D68" s="5"/>
      <c r="E68" s="5"/>
      <c r="F68" s="57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2"/>
      <c r="S68" s="2"/>
    </row>
    <row r="69" spans="2:19" x14ac:dyDescent="0.3">
      <c r="B69" s="5"/>
      <c r="C69" s="57"/>
      <c r="D69" s="5"/>
      <c r="E69" s="5"/>
      <c r="F69" s="57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2"/>
      <c r="S69" s="2"/>
    </row>
    <row r="70" spans="2:19" x14ac:dyDescent="0.3">
      <c r="B70" s="5"/>
      <c r="C70" s="57"/>
      <c r="D70" s="5"/>
      <c r="E70" s="5"/>
      <c r="F70" s="57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2"/>
      <c r="S70" s="2"/>
    </row>
    <row r="71" spans="2:19" x14ac:dyDescent="0.3">
      <c r="B71" s="5"/>
      <c r="C71" s="57"/>
      <c r="D71" s="5"/>
      <c r="E71" s="5"/>
      <c r="F71" s="57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2"/>
      <c r="S71" s="2"/>
    </row>
    <row r="72" spans="2:19" x14ac:dyDescent="0.3">
      <c r="I72" s="58"/>
      <c r="J72" s="58"/>
      <c r="K72" s="58"/>
      <c r="L72" s="58"/>
      <c r="M72" s="58"/>
      <c r="N72" s="58"/>
      <c r="O72" s="58"/>
      <c r="P72" s="58"/>
      <c r="Q72" s="58"/>
    </row>
    <row r="73" spans="2:19" x14ac:dyDescent="0.3">
      <c r="I73" s="85"/>
      <c r="J73" s="85"/>
      <c r="K73" s="85"/>
      <c r="L73" s="85"/>
      <c r="M73" s="85"/>
      <c r="N73" s="85"/>
      <c r="O73" s="85"/>
      <c r="P73" s="85"/>
      <c r="Q73" s="85"/>
    </row>
    <row r="74" spans="2:19" x14ac:dyDescent="0.3">
      <c r="I74" s="85"/>
      <c r="J74" s="85"/>
      <c r="K74" s="85"/>
      <c r="L74" s="85"/>
      <c r="M74" s="85"/>
      <c r="N74" s="85"/>
      <c r="O74" s="85"/>
      <c r="P74" s="85"/>
      <c r="Q74" s="85"/>
    </row>
    <row r="75" spans="2:19" x14ac:dyDescent="0.3">
      <c r="I75" s="85"/>
      <c r="J75" s="85"/>
      <c r="K75" s="85"/>
      <c r="L75" s="85"/>
      <c r="M75" s="85"/>
      <c r="N75" s="85"/>
      <c r="O75" s="85"/>
      <c r="P75" s="85"/>
      <c r="Q75" s="85"/>
    </row>
    <row r="76" spans="2:19" x14ac:dyDescent="0.3">
      <c r="I76" s="85"/>
      <c r="J76" s="85"/>
      <c r="K76" s="85"/>
      <c r="L76" s="85"/>
      <c r="M76" s="85"/>
      <c r="N76" s="85"/>
      <c r="O76" s="85"/>
      <c r="P76" s="85"/>
      <c r="Q76" s="85"/>
    </row>
    <row r="77" spans="2:19" x14ac:dyDescent="0.3">
      <c r="I77" s="85"/>
      <c r="J77" s="85"/>
      <c r="K77" s="85"/>
      <c r="L77" s="85"/>
      <c r="M77" s="85"/>
      <c r="N77" s="85"/>
      <c r="O77" s="85"/>
      <c r="P77" s="85"/>
      <c r="Q77" s="85"/>
    </row>
    <row r="78" spans="2:19" x14ac:dyDescent="0.3">
      <c r="I78" s="85"/>
      <c r="J78" s="85"/>
      <c r="K78" s="85"/>
      <c r="L78" s="85"/>
      <c r="M78" s="85"/>
      <c r="N78" s="85"/>
      <c r="O78" s="85"/>
      <c r="P78" s="85"/>
      <c r="Q78" s="85"/>
    </row>
    <row r="79" spans="2:19" x14ac:dyDescent="0.3">
      <c r="I79" s="85"/>
      <c r="J79" s="85"/>
      <c r="K79" s="85"/>
      <c r="L79" s="85"/>
      <c r="M79" s="85"/>
      <c r="N79" s="85"/>
      <c r="O79" s="85"/>
      <c r="P79" s="85"/>
      <c r="Q79" s="85"/>
    </row>
    <row r="80" spans="2:19" x14ac:dyDescent="0.3">
      <c r="I80" s="85"/>
      <c r="J80" s="85"/>
      <c r="K80" s="85"/>
      <c r="L80" s="85"/>
      <c r="M80" s="85"/>
      <c r="N80" s="85"/>
      <c r="O80" s="85"/>
      <c r="P80" s="85"/>
      <c r="Q80" s="85"/>
    </row>
    <row r="81" spans="9:17" x14ac:dyDescent="0.3">
      <c r="I81" s="85"/>
      <c r="J81" s="85"/>
      <c r="K81" s="85"/>
      <c r="L81" s="85"/>
      <c r="M81" s="85"/>
      <c r="N81" s="85"/>
      <c r="O81" s="85"/>
      <c r="P81" s="85"/>
      <c r="Q81" s="85"/>
    </row>
    <row r="82" spans="9:17" x14ac:dyDescent="0.3">
      <c r="I82" s="85"/>
      <c r="J82" s="85"/>
      <c r="K82" s="85"/>
      <c r="L82" s="85"/>
      <c r="M82" s="85"/>
      <c r="N82" s="85"/>
      <c r="O82" s="85"/>
      <c r="P82" s="85"/>
      <c r="Q82" s="85"/>
    </row>
    <row r="83" spans="9:17" x14ac:dyDescent="0.3">
      <c r="I83" s="85"/>
      <c r="J83" s="85"/>
      <c r="K83" s="85"/>
      <c r="L83" s="85"/>
      <c r="M83" s="85"/>
      <c r="N83" s="85"/>
      <c r="O83" s="85"/>
      <c r="P83" s="85"/>
      <c r="Q83" s="85"/>
    </row>
    <row r="84" spans="9:17" x14ac:dyDescent="0.3">
      <c r="I84" s="85"/>
      <c r="J84" s="85"/>
      <c r="K84" s="85"/>
      <c r="L84" s="85"/>
      <c r="M84" s="85"/>
      <c r="N84" s="85"/>
      <c r="O84" s="85"/>
      <c r="P84" s="85"/>
      <c r="Q84" s="85"/>
    </row>
    <row r="85" spans="9:17" x14ac:dyDescent="0.3">
      <c r="I85" s="85"/>
      <c r="J85" s="85"/>
      <c r="K85" s="85"/>
      <c r="L85" s="85"/>
      <c r="M85" s="85"/>
      <c r="N85" s="85"/>
      <c r="O85" s="85"/>
      <c r="P85" s="85"/>
      <c r="Q85" s="85"/>
    </row>
    <row r="86" spans="9:17" x14ac:dyDescent="0.3">
      <c r="I86" s="85"/>
      <c r="J86" s="85"/>
      <c r="K86" s="85"/>
      <c r="L86" s="85"/>
      <c r="M86" s="85"/>
      <c r="N86" s="85"/>
      <c r="O86" s="85"/>
      <c r="P86" s="85"/>
      <c r="Q86" s="85"/>
    </row>
    <row r="87" spans="9:17" x14ac:dyDescent="0.3">
      <c r="I87" s="85"/>
      <c r="J87" s="85"/>
      <c r="K87" s="85"/>
      <c r="L87" s="85"/>
      <c r="M87" s="85"/>
      <c r="N87" s="85"/>
      <c r="O87" s="85"/>
      <c r="P87" s="85"/>
      <c r="Q87" s="85"/>
    </row>
    <row r="88" spans="9:17" x14ac:dyDescent="0.3">
      <c r="I88" s="85"/>
      <c r="J88" s="85"/>
      <c r="K88" s="85"/>
      <c r="L88" s="85"/>
      <c r="M88" s="85"/>
      <c r="N88" s="85"/>
      <c r="O88" s="85"/>
      <c r="P88" s="85"/>
      <c r="Q88" s="85"/>
    </row>
    <row r="89" spans="9:17" x14ac:dyDescent="0.3">
      <c r="I89" s="85"/>
      <c r="J89" s="85"/>
      <c r="K89" s="85"/>
      <c r="L89" s="85"/>
      <c r="M89" s="85"/>
      <c r="N89" s="85"/>
      <c r="O89" s="85"/>
      <c r="P89" s="85"/>
      <c r="Q89" s="85"/>
    </row>
    <row r="90" spans="9:17" x14ac:dyDescent="0.3">
      <c r="I90" s="85"/>
      <c r="J90" s="85"/>
      <c r="K90" s="85"/>
      <c r="L90" s="85"/>
      <c r="M90" s="85"/>
      <c r="N90" s="85"/>
      <c r="O90" s="85"/>
      <c r="P90" s="85"/>
      <c r="Q90" s="85"/>
    </row>
    <row r="91" spans="9:17" x14ac:dyDescent="0.3">
      <c r="I91" s="85"/>
      <c r="J91" s="85"/>
      <c r="K91" s="85"/>
      <c r="L91" s="85"/>
      <c r="M91" s="85"/>
      <c r="N91" s="85"/>
      <c r="O91" s="85"/>
      <c r="P91" s="85"/>
      <c r="Q91" s="85"/>
    </row>
    <row r="92" spans="9:17" x14ac:dyDescent="0.3">
      <c r="I92" s="85"/>
      <c r="J92" s="85"/>
      <c r="K92" s="85"/>
      <c r="L92" s="85"/>
      <c r="M92" s="85"/>
      <c r="N92" s="85"/>
      <c r="O92" s="85"/>
      <c r="P92" s="85"/>
      <c r="Q92" s="85"/>
    </row>
  </sheetData>
  <mergeCells count="67">
    <mergeCell ref="E66:M66"/>
    <mergeCell ref="N66:O66"/>
    <mergeCell ref="R62:U62"/>
    <mergeCell ref="E63:M63"/>
    <mergeCell ref="N63:O63"/>
    <mergeCell ref="E64:M64"/>
    <mergeCell ref="N64:O64"/>
    <mergeCell ref="E65:M65"/>
    <mergeCell ref="N65:O65"/>
    <mergeCell ref="E60:M60"/>
    <mergeCell ref="N60:O60"/>
    <mergeCell ref="E61:M61"/>
    <mergeCell ref="N61:O61"/>
    <mergeCell ref="E62:M62"/>
    <mergeCell ref="N62:O62"/>
    <mergeCell ref="E57:M57"/>
    <mergeCell ref="N57:O57"/>
    <mergeCell ref="E58:M58"/>
    <mergeCell ref="N58:O58"/>
    <mergeCell ref="E59:M59"/>
    <mergeCell ref="N59:O59"/>
    <mergeCell ref="E54:M54"/>
    <mergeCell ref="N54:O54"/>
    <mergeCell ref="E55:M55"/>
    <mergeCell ref="N55:O55"/>
    <mergeCell ref="E56:M56"/>
    <mergeCell ref="N56:O56"/>
    <mergeCell ref="B39:E39"/>
    <mergeCell ref="B41:Q46"/>
    <mergeCell ref="B47:Q47"/>
    <mergeCell ref="B48:Q48"/>
    <mergeCell ref="B50:Q50"/>
    <mergeCell ref="B52:Q52"/>
    <mergeCell ref="M20:M21"/>
    <mergeCell ref="N20:N21"/>
    <mergeCell ref="O20:O21"/>
    <mergeCell ref="P20:P21"/>
    <mergeCell ref="B35:F35"/>
    <mergeCell ref="B37:E37"/>
    <mergeCell ref="G20:G21"/>
    <mergeCell ref="H20:H21"/>
    <mergeCell ref="I20:I21"/>
    <mergeCell ref="J20:J21"/>
    <mergeCell ref="K20:K21"/>
    <mergeCell ref="L20:L21"/>
    <mergeCell ref="D19:F19"/>
    <mergeCell ref="B20:B21"/>
    <mergeCell ref="C20:C21"/>
    <mergeCell ref="D20:D21"/>
    <mergeCell ref="E20:E21"/>
    <mergeCell ref="F20:F21"/>
    <mergeCell ref="B14:Q14"/>
    <mergeCell ref="B15:C15"/>
    <mergeCell ref="B16:Q16"/>
    <mergeCell ref="B17:Q17"/>
    <mergeCell ref="B18:F18"/>
    <mergeCell ref="G18:J19"/>
    <mergeCell ref="K18:M19"/>
    <mergeCell ref="N18:P19"/>
    <mergeCell ref="Q18:Q21"/>
    <mergeCell ref="B19:C19"/>
    <mergeCell ref="B1:Q6"/>
    <mergeCell ref="B7:Q7"/>
    <mergeCell ref="B8:Q8"/>
    <mergeCell ref="B10:Q10"/>
    <mergeCell ref="B12:Q12"/>
    <mergeCell ref="B13:Q13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44" fitToHeight="0" orientation="landscape" r:id="rId1"/>
  <headerFooter differentFirst="1"/>
  <rowBreaks count="1" manualBreakCount="1">
    <brk id="40" max="16383" man="1"/>
  </rowBreaks>
  <colBreaks count="2" manualBreakCount="2">
    <brk id="1" max="1048575" man="1"/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Item 48 e 49 - Anexo XIX</vt:lpstr>
      <vt:lpstr>'Item 48 e 49 - Anexo XIX'!Area_de_impressao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Timoteo Campos</dc:creator>
  <cp:lastModifiedBy>Timoteo Campos</cp:lastModifiedBy>
  <dcterms:created xsi:type="dcterms:W3CDTF">2026-03-28T21:17:05Z</dcterms:created>
  <dcterms:modified xsi:type="dcterms:W3CDTF">2026-03-28T21:18:08Z</dcterms:modified>
</cp:coreProperties>
</file>